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pivotTables/pivotTable7.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F:\Portfolio Projects\Sales Analysis\"/>
    </mc:Choice>
  </mc:AlternateContent>
  <xr:revisionPtr revIDLastSave="0" documentId="13_ncr:1_{8A500BBC-23C3-49BB-871F-3A464A11563A}" xr6:coauthVersionLast="47" xr6:coauthVersionMax="47" xr10:uidLastSave="{00000000-0000-0000-0000-000000000000}"/>
  <workbookProtection workbookAlgorithmName="SHA-512" workbookHashValue="Gnvwvr52VUybu5z+m6XnmdhaPRN/rPgETXZX+rFQ/Eti/SxnHezG6rRbQb+dlfxaqlPigzig2FqKYlFwDISZqA==" workbookSaltValue="xoPuPzLaBVEJkAqamJ5glg==" workbookSpinCount="100000" lockStructure="1"/>
  <bookViews>
    <workbookView xWindow="-120" yWindow="-120" windowWidth="20730" windowHeight="11160" tabRatio="794" activeTab="3" xr2:uid="{ACF196F5-C9EC-4E62-A592-8AD63F1413C6}"/>
  </bookViews>
  <sheets>
    <sheet name="Sales Data" sheetId="1" r:id="rId1"/>
    <sheet name="Cards" sheetId="12" state="hidden" r:id="rId2"/>
    <sheet name="Sales by Team counts" sheetId="8" state="hidden" r:id="rId3"/>
    <sheet name="Sales Dashboard" sheetId="6" r:id="rId4"/>
    <sheet name="Sales by Date" sheetId="2" state="hidden" r:id="rId5"/>
    <sheet name="Sales by City" sheetId="3" state="hidden" r:id="rId6"/>
    <sheet name="Longitude and Latitudes" sheetId="10" state="hidden" r:id="rId7"/>
    <sheet name="Map city" sheetId="11" state="hidden" r:id="rId8"/>
    <sheet name="Sales by Theme" sheetId="4" state="hidden" r:id="rId9"/>
    <sheet name="Sales by Team Leader" sheetId="5" state="hidden" r:id="rId10"/>
    <sheet name="Sheet1" sheetId="7" state="hidden" r:id="rId11"/>
  </sheets>
  <definedNames>
    <definedName name="_xlnm._FilterDatabase" localSheetId="0" hidden="1">'Sales Data'!$A$1:$M$149</definedName>
    <definedName name="_xlcn.WorksheetConnection_Sheet5D1G431" hidden="1">'Map city'!$D$1:$G$43</definedName>
    <definedName name="Slicer_count_of_each_team">#N/A</definedName>
    <definedName name="Slicer_Date">#N/A</definedName>
    <definedName name="Slicer_Team__Leader">#N/A</definedName>
    <definedName name="Slicer_Theme__PROMOTION">#N/A</definedName>
    <definedName name="Slicer_Town1">#N/A</definedName>
    <definedName name="Slicer_Years">#N/A</definedName>
  </definedNames>
  <calcPr calcId="191029"/>
  <pivotCaches>
    <pivotCache cacheId="0" r:id="rId12"/>
  </pivotCaches>
  <extLst>
    <ext xmlns:x14="http://schemas.microsoft.com/office/spreadsheetml/2009/9/main" uri="{BBE1A952-AA13-448e-AADC-164F8A28A991}">
      <x14:slicerCaches>
        <x14:slicerCache r:id="rId13"/>
        <x14:slicerCache r:id="rId14"/>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5!$D$1:$G$43"/>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3" i="11" l="1"/>
  <c r="G3" i="11"/>
  <c r="F4" i="11"/>
  <c r="G4" i="11"/>
  <c r="F5" i="11"/>
  <c r="G5" i="11"/>
  <c r="F6" i="11"/>
  <c r="G6" i="11"/>
  <c r="F7" i="11"/>
  <c r="G7" i="11"/>
  <c r="F8" i="11"/>
  <c r="G8" i="11"/>
  <c r="F9" i="11"/>
  <c r="G9" i="11"/>
  <c r="F10" i="11"/>
  <c r="G10" i="11"/>
  <c r="F11" i="11"/>
  <c r="G11" i="11"/>
  <c r="F12" i="11"/>
  <c r="G12" i="11"/>
  <c r="F13" i="11"/>
  <c r="G13" i="11"/>
  <c r="F14" i="11"/>
  <c r="G14" i="11"/>
  <c r="F15" i="11"/>
  <c r="G15" i="11"/>
  <c r="F16" i="11"/>
  <c r="G16" i="11"/>
  <c r="F17" i="11"/>
  <c r="G17" i="11"/>
  <c r="F18" i="11"/>
  <c r="G18" i="11"/>
  <c r="F19" i="11"/>
  <c r="G19" i="11"/>
  <c r="F20" i="11"/>
  <c r="G20" i="11"/>
  <c r="F21" i="11"/>
  <c r="G21" i="11"/>
  <c r="F22" i="11"/>
  <c r="G22" i="11"/>
  <c r="F23" i="11"/>
  <c r="G23" i="11"/>
  <c r="F24" i="11"/>
  <c r="G24" i="11"/>
  <c r="F25" i="11"/>
  <c r="G25" i="11"/>
  <c r="F26" i="11"/>
  <c r="G26" i="11"/>
  <c r="F27" i="11"/>
  <c r="G27" i="11"/>
  <c r="F28" i="11"/>
  <c r="G28" i="11"/>
  <c r="F29" i="11"/>
  <c r="G29" i="11"/>
  <c r="F30" i="11"/>
  <c r="G30" i="11"/>
  <c r="F31" i="11"/>
  <c r="G31" i="11"/>
  <c r="F32" i="11"/>
  <c r="G32" i="11"/>
  <c r="F33" i="11"/>
  <c r="G33" i="11"/>
  <c r="F34" i="11"/>
  <c r="G34" i="11"/>
  <c r="F35" i="11"/>
  <c r="G35" i="11"/>
  <c r="F36" i="11"/>
  <c r="G36" i="11"/>
  <c r="F37" i="11"/>
  <c r="G37" i="11"/>
  <c r="F38" i="11"/>
  <c r="G38" i="11"/>
  <c r="F39" i="11"/>
  <c r="G39" i="11"/>
  <c r="F40" i="11"/>
  <c r="G40" i="11"/>
  <c r="F41" i="11"/>
  <c r="G41" i="11"/>
  <c r="F42" i="11"/>
  <c r="G42" i="11"/>
  <c r="F43" i="11"/>
  <c r="G43" i="11"/>
  <c r="G2" i="11"/>
  <c r="F2" i="11"/>
  <c r="AI15" i="6"/>
  <c r="C4" i="12"/>
  <c r="AE15" i="6"/>
  <c r="D4" i="12" l="1"/>
  <c r="AF22" i="6"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099601F-E291-4AD2-A731-C0D2538C79A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A88CA0E-FBE4-4DB4-BC08-69CF2F347A09}" name="WorksheetConnection_Sheet5!$D$1:$G$43" type="102" refreshedVersion="7" minRefreshableVersion="5">
    <extLst>
      <ext xmlns:x15="http://schemas.microsoft.com/office/spreadsheetml/2010/11/main" uri="{DE250136-89BD-433C-8126-D09CA5730AF9}">
        <x15:connection id="Range">
          <x15:rangePr sourceName="_xlcn.WorksheetConnection_Sheet5D1G431"/>
        </x15:connection>
      </ext>
    </extLst>
  </connection>
</connections>
</file>

<file path=xl/sharedStrings.xml><?xml version="1.0" encoding="utf-8"?>
<sst xmlns="http://schemas.openxmlformats.org/spreadsheetml/2006/main" count="1133" uniqueCount="282">
  <si>
    <t>Sl No.</t>
  </si>
  <si>
    <t>Month</t>
  </si>
  <si>
    <t>Date</t>
  </si>
  <si>
    <t>No.of 
days</t>
  </si>
  <si>
    <t>Town</t>
  </si>
  <si>
    <t>Venue</t>
  </si>
  <si>
    <t>Theme/ PROMOTION</t>
  </si>
  <si>
    <t>NET
Sales</t>
  </si>
  <si>
    <t>Net Exp</t>
  </si>
  <si>
    <t>Profit Loss Percentage</t>
  </si>
  <si>
    <t>Team 
Leader</t>
  </si>
  <si>
    <t>Team</t>
  </si>
  <si>
    <t>count of each team</t>
  </si>
  <si>
    <t xml:space="preserve">April </t>
  </si>
  <si>
    <t>Jaipur</t>
  </si>
  <si>
    <t>Taj SMS Convention Centre</t>
  </si>
  <si>
    <t>VIRASAT</t>
  </si>
  <si>
    <t>KK</t>
  </si>
  <si>
    <t xml:space="preserve">Mrs.Kumar,  Ritu, Rajshee,
Pankaj, Kailash </t>
  </si>
  <si>
    <t>Nagpur</t>
  </si>
  <si>
    <t>Tuli Imperial</t>
  </si>
  <si>
    <t xml:space="preserve">Kamya,  Ritu, Rajshee, 
Pankaj, Kailash </t>
  </si>
  <si>
    <t>Indore</t>
  </si>
  <si>
    <t>Radisson Blu</t>
  </si>
  <si>
    <t>Dehradun</t>
  </si>
  <si>
    <t>Madhuban Hotel</t>
  </si>
  <si>
    <t xml:space="preserve">Mrs.Kumar,  Ritu, Rajshri, 
Pankaj, Kailash </t>
  </si>
  <si>
    <t>May</t>
  </si>
  <si>
    <t>Gurgaon</t>
  </si>
  <si>
    <t>Crown Plaze</t>
  </si>
  <si>
    <t>SALE 25%</t>
  </si>
  <si>
    <t>Avneet</t>
  </si>
  <si>
    <t>Ritu, Raj, Pooja, Kailash</t>
  </si>
  <si>
    <t>Meerut</t>
  </si>
  <si>
    <t>Crystal Palace</t>
  </si>
  <si>
    <t>Ghaziabad</t>
  </si>
  <si>
    <t>Fortune Inn Grazia</t>
  </si>
  <si>
    <t>Raj, Ritu, Kailash</t>
  </si>
  <si>
    <t>June</t>
  </si>
  <si>
    <t>Faridabad</t>
  </si>
  <si>
    <t>Raj, Ritu,  Kailash, Pooja</t>
  </si>
  <si>
    <t>Chandigarh</t>
  </si>
  <si>
    <t>Hyatt Regency</t>
  </si>
  <si>
    <t>Shalini, Raj, Ritu, Pankaj, KS</t>
  </si>
  <si>
    <t>Delhi</t>
  </si>
  <si>
    <t>Shalini</t>
  </si>
  <si>
    <t xml:space="preserve">Avneet, Pankaj,  Rajshree,  Kailash, </t>
  </si>
  <si>
    <t>Pankaj,  Rajshree,  Kailash, Shalini</t>
  </si>
  <si>
    <t>Surat</t>
  </si>
  <si>
    <t>Gateway Hotel</t>
  </si>
  <si>
    <t xml:space="preserve">Pankaj,  Rajshree,  Kailash, </t>
  </si>
  <si>
    <t>Baroda</t>
  </si>
  <si>
    <t>Welcom Hotel</t>
  </si>
  <si>
    <t>FK</t>
  </si>
  <si>
    <t>Usha, Rajshree, Rama, Kailash</t>
  </si>
  <si>
    <t>Ahmedabad</t>
  </si>
  <si>
    <t>Novotel Hotel</t>
  </si>
  <si>
    <t>Oberoi Maidens</t>
  </si>
  <si>
    <t>Raj, Pankaj, Ritu</t>
  </si>
  <si>
    <t>July</t>
  </si>
  <si>
    <t>Taj Mansingh</t>
  </si>
  <si>
    <t>Shalini, Raj, Ritu, Bali, KK, Pankaj, Koli</t>
  </si>
  <si>
    <t>Kanpur</t>
  </si>
  <si>
    <t>Landmark Hotel</t>
  </si>
  <si>
    <t>Usha, Rajshree, Pankaj, 
Kailash singh</t>
  </si>
  <si>
    <t>Lucknow</t>
  </si>
  <si>
    <t>Taj Hotel</t>
  </si>
  <si>
    <t>Moradabad</t>
  </si>
  <si>
    <t>Gateway Aman</t>
  </si>
  <si>
    <t>Raj, Bali, Rama, Pankaj</t>
  </si>
  <si>
    <t>Agra</t>
  </si>
  <si>
    <t>Clark Shiraz</t>
  </si>
  <si>
    <t>Raj, Rama, Pankaj, Bali</t>
  </si>
  <si>
    <t>Gwalior</t>
  </si>
  <si>
    <t>Clark Inn Suites</t>
  </si>
  <si>
    <t>Padmawati</t>
  </si>
  <si>
    <t>Rama, Ritu, Raj, Kailash, Pankaj</t>
  </si>
  <si>
    <t>Bengaluru</t>
  </si>
  <si>
    <t>Avneet,Raj, Rama, Shalini</t>
  </si>
  <si>
    <t>Raintree</t>
  </si>
  <si>
    <t>Mumbai</t>
  </si>
  <si>
    <t>Trident Hotel</t>
  </si>
  <si>
    <t>Reena, Rajshree, Rasid, 
Mrs.Kumar, Koli</t>
  </si>
  <si>
    <t>Jw Marriott</t>
  </si>
  <si>
    <t>Cochin</t>
  </si>
  <si>
    <t>SK</t>
  </si>
  <si>
    <t>Reena, Usha, Raj, Rashid,
Kailash Singh</t>
  </si>
  <si>
    <t>Aug</t>
  </si>
  <si>
    <t>Chennai</t>
  </si>
  <si>
    <t>Reena, Usha, Rashid,
Kailash Singh</t>
  </si>
  <si>
    <t>Pune</t>
  </si>
  <si>
    <t>Hotel CONRAD</t>
  </si>
  <si>
    <t>Ambala</t>
  </si>
  <si>
    <t>Ambala Club</t>
  </si>
  <si>
    <t>Reena, Usha, Rashid,
Kailash  Koli</t>
  </si>
  <si>
    <t>Crown Plaza</t>
  </si>
  <si>
    <t>Reena, Usha, Rashid, Ritu, 
Kailash Singh</t>
  </si>
  <si>
    <t>Kamya, Raj, Koli, Kailash</t>
  </si>
  <si>
    <t>Hyderabad</t>
  </si>
  <si>
    <t>Taj Deccan</t>
  </si>
  <si>
    <t>Haveli</t>
  </si>
  <si>
    <t>Reena, Uma, Rashid, Ritu, 
Kailash Singh, Fahad</t>
  </si>
  <si>
    <t>Sept</t>
  </si>
  <si>
    <t>Ranchi</t>
  </si>
  <si>
    <t>Capitol Hill</t>
  </si>
  <si>
    <t>Reena, Ritu, Rashid, KS</t>
  </si>
  <si>
    <t>Jamshedpur</t>
  </si>
  <si>
    <t>Fortune Hotel</t>
  </si>
  <si>
    <t>Bhopal</t>
  </si>
  <si>
    <t xml:space="preserve">Courtyard Marriott </t>
  </si>
  <si>
    <t>Shahzadi</t>
  </si>
  <si>
    <t>Reena, Rashid, Ritu, 
Kailash Singh</t>
  </si>
  <si>
    <t>Taj SMS Conention</t>
  </si>
  <si>
    <t>Reena, Rashid, 
Kailash Singh</t>
  </si>
  <si>
    <t>Ritu, Rajshree, Rashid, Kailash</t>
  </si>
  <si>
    <t>Oct</t>
  </si>
  <si>
    <t>Coimbatore</t>
  </si>
  <si>
    <t>Taj Surya</t>
  </si>
  <si>
    <t>Madurai</t>
  </si>
  <si>
    <t>Ritu, Rashid,  Rajshee,
Kailash Singh</t>
  </si>
  <si>
    <t>Vijayawada</t>
  </si>
  <si>
    <t>Vizag</t>
  </si>
  <si>
    <t>Ritu, Chandan,  Rajshee,
Kailash Singh, Rashid</t>
  </si>
  <si>
    <t>Tirichy</t>
  </si>
  <si>
    <t>Hotel Sangam</t>
  </si>
  <si>
    <t>Ritu, Chandan,  Rashid,  Rajshee, Kailash Singh</t>
  </si>
  <si>
    <t>Mysore</t>
  </si>
  <si>
    <t>King Kourt Hotel</t>
  </si>
  <si>
    <t>Mangalore</t>
  </si>
  <si>
    <t>Jalandhar</t>
  </si>
  <si>
    <t>Radission Blu</t>
  </si>
  <si>
    <t>Koli, Kumar, Raj</t>
  </si>
  <si>
    <t>Ludhiana</t>
  </si>
  <si>
    <t>Nov</t>
  </si>
  <si>
    <t>Bhubaneswar</t>
  </si>
  <si>
    <t>Ritu, Rasjshree,Chandan, Kailash Singh</t>
  </si>
  <si>
    <t>Patna</t>
  </si>
  <si>
    <t>The Panache</t>
  </si>
  <si>
    <t>Ritu, Chandan, Rasjshree, Kailash Singh</t>
  </si>
  <si>
    <t>Kolkata</t>
  </si>
  <si>
    <t>The Oberoi</t>
  </si>
  <si>
    <t>FK, Ritu, Priyanka, Rajshree, KS</t>
  </si>
  <si>
    <t>Dec</t>
  </si>
  <si>
    <t>Rajshree, Rachna, 
Priyanka, Koli</t>
  </si>
  <si>
    <t>Welcome Hotel</t>
  </si>
  <si>
    <t xml:space="preserve">Novotel Hotel
Hyatt Hotel
</t>
  </si>
  <si>
    <t>Centre Point</t>
  </si>
  <si>
    <t>Rajshree, Ritu
 Koli</t>
  </si>
  <si>
    <t>Jan</t>
  </si>
  <si>
    <t>Fortune Inn</t>
  </si>
  <si>
    <t>Neeraj, Rajshree, Monika, Koli</t>
  </si>
  <si>
    <t>Bali, Rachna, Neeraj, Raj, Harpal, Fahad, Shalini, Sushil Sharma, Patua, KS, Koli</t>
  </si>
  <si>
    <t>Neeraj, Rajshree, Rachna, Koli</t>
  </si>
  <si>
    <t>Crowne Plaza</t>
  </si>
  <si>
    <t>Rajshree, Rachna, Harpal, Usha, Koli</t>
  </si>
  <si>
    <t>Rajshree, Rachna, Usha, Koli</t>
  </si>
  <si>
    <t>Rachna, Rajshree, Priyanka, Koli</t>
  </si>
  <si>
    <t>Feb</t>
  </si>
  <si>
    <t>Kumar, Rajshree, Priyanka, Koli</t>
  </si>
  <si>
    <t>Fahad, Raj, Neeraj, Priyanka, Koli</t>
  </si>
  <si>
    <t>Reena, Raj, Neeraj, Priyanka, Koli</t>
  </si>
  <si>
    <t>Mastani</t>
  </si>
  <si>
    <t xml:space="preserve"> Kumar, Rrajshree, Koli</t>
  </si>
  <si>
    <t>JW Marriott</t>
  </si>
  <si>
    <t>Bali, Kumar, Rajshee, Koli</t>
  </si>
  <si>
    <t>March</t>
  </si>
  <si>
    <t>Conrad Hotel</t>
  </si>
  <si>
    <t>Rajshree, Kumar, Koli</t>
  </si>
  <si>
    <t>Rajshree, Ritu, Rachna, Koli</t>
  </si>
  <si>
    <t>Rajshree, Ritu, Neeraj, Koli</t>
  </si>
  <si>
    <t>April</t>
  </si>
  <si>
    <t>Taj SMS Convention Hall</t>
  </si>
  <si>
    <t>Neeraj, Rachna, Raj, Koli</t>
  </si>
  <si>
    <t>Neeraj, Rajshree, Ritu, Koli</t>
  </si>
  <si>
    <t>Broadway Inn</t>
  </si>
  <si>
    <t>Bali, Rajshree, Monika, Koli</t>
  </si>
  <si>
    <t>Bali, Harpal, Rajshree,  Koli</t>
  </si>
  <si>
    <t>Bali, Ritu, Rajshree,  Koli</t>
  </si>
  <si>
    <t>Usha, Rajshree, Ritu, Koli</t>
  </si>
  <si>
    <t>Novotel</t>
  </si>
  <si>
    <t>TajMahal Hotel</t>
  </si>
  <si>
    <t>Usha, Rajshree, Ritu, Neeraj, Koli</t>
  </si>
  <si>
    <t>MASTANI</t>
  </si>
  <si>
    <t>Shalini, Rajshree, Ritu, Neeraj, Koli</t>
  </si>
  <si>
    <t>Sayaji Hotel</t>
  </si>
  <si>
    <t>Shalini, Rajshree, Usha, , Koli</t>
  </si>
  <si>
    <t>Courtyard Marriott</t>
  </si>
  <si>
    <t>Fahad, Usha, Rajshree, Koli</t>
  </si>
  <si>
    <t>Bali, Rajshree, Ajah, Koli</t>
  </si>
  <si>
    <t>HAVELI</t>
  </si>
  <si>
    <t>Reena, Usha, Koli, Ajay TL Trainee</t>
  </si>
  <si>
    <t>Taj Mahal Hotel</t>
  </si>
  <si>
    <t>Tanjore</t>
  </si>
  <si>
    <t>Reena, Usha, Mrs.Kumar, Rachna, Koli</t>
  </si>
  <si>
    <t>The Oberoi  Hotel</t>
  </si>
  <si>
    <t>Rachna, Usha, Priyanka, Chandan</t>
  </si>
  <si>
    <t>Neeraj, Rachna, Kailash</t>
  </si>
  <si>
    <t>Neeraj, Rachna, Chandan, Kailash</t>
  </si>
  <si>
    <t>Mrs. Kumar, Rachna, Sunita, Koli</t>
  </si>
  <si>
    <t>Neeraj, Rachna,Rajshree, Kailash</t>
  </si>
  <si>
    <t>Mrs.Kumar, Rachna, Rajshree, Koli</t>
  </si>
  <si>
    <t xml:space="preserve">The Oberoi </t>
  </si>
  <si>
    <t>Rachna, Rajshree, Ritu, Koli</t>
  </si>
  <si>
    <t>Mayfair/Trident</t>
  </si>
  <si>
    <t>Ritu, Rachna,  Koli</t>
  </si>
  <si>
    <t>Ritu, Rachna,  Mamta, Koli</t>
  </si>
  <si>
    <t>Fortune  Park 
centre point</t>
  </si>
  <si>
    <t>The Landmark</t>
  </si>
  <si>
    <t>Reena,  Rajshree, Mamta, Koli</t>
  </si>
  <si>
    <t>Holiday INN</t>
  </si>
  <si>
    <t>Reena,  Rajshree, Mamta, Jasvinder, Koli</t>
  </si>
  <si>
    <t>Raddison Blu</t>
  </si>
  <si>
    <t>Mrs. Kumar, Reena, Rajshree,  Koli</t>
  </si>
  <si>
    <t>25 Friends Colony</t>
  </si>
  <si>
    <t>Lifestyle</t>
  </si>
  <si>
    <t>Rachna, Rohit Kr.</t>
  </si>
  <si>
    <t>AJS</t>
  </si>
  <si>
    <t>Usha, Reena, Rajshree, Mamta, Kohli</t>
  </si>
  <si>
    <t>Mumbai Oberoi</t>
  </si>
  <si>
    <t>Taj Gateway</t>
  </si>
  <si>
    <t>Usha, Reena, 
Mamta, Kohli</t>
  </si>
  <si>
    <t>Marriott Hotel</t>
  </si>
  <si>
    <t>1st Day - Usha, Reena,  Mamta, Koli
2nd day - Usha, Reena,  Koli</t>
  </si>
  <si>
    <t>Urban Spice</t>
  </si>
  <si>
    <t>Usha, Reena, Rajshree,  Kohli, Anil</t>
  </si>
  <si>
    <t>Mountview Hotel</t>
  </si>
  <si>
    <t>Panchkula</t>
  </si>
  <si>
    <t>Hotel Bella Vista</t>
  </si>
  <si>
    <t>Hotel Broadway Inn</t>
  </si>
  <si>
    <t>1st Day - Neeraj, Jasvinder, Rajshree,  Kohli, Usha Bali</t>
  </si>
  <si>
    <t>Usha, Rajshree,  Mamta, Kavita, Kohli</t>
  </si>
  <si>
    <t>Raipur</t>
  </si>
  <si>
    <t>Hotel Sayaji</t>
  </si>
  <si>
    <t>Usha,  Mamta,  Kohli</t>
  </si>
  <si>
    <t>VS</t>
  </si>
  <si>
    <t>Usha, Mamta, Sapna, Kohli Anil</t>
  </si>
  <si>
    <t>OCT</t>
  </si>
  <si>
    <t>Shalini, MrsKumar, Bali, Rajshre, Koli</t>
  </si>
  <si>
    <t>Shalini, Neeraj, Rajshree, Usha,  Koli</t>
  </si>
  <si>
    <t>Baoradway Inn</t>
  </si>
  <si>
    <t xml:space="preserve">Shalini, Neeraj, Rajshree,  </t>
  </si>
  <si>
    <t>NOV</t>
  </si>
  <si>
    <t>Moutview Hotel</t>
  </si>
  <si>
    <t>Bella Vista Hotel</t>
  </si>
  <si>
    <t>Shalini, Usha, Koli</t>
  </si>
  <si>
    <t>JAN</t>
  </si>
  <si>
    <t>Shalini, Usha, Chandan</t>
  </si>
  <si>
    <t>Usha, Rajshree, Chandan</t>
  </si>
  <si>
    <t>FEB</t>
  </si>
  <si>
    <t>Shalini, Usha, Rajshri, Koli</t>
  </si>
  <si>
    <t>Holiday Inn</t>
  </si>
  <si>
    <t>Fortune Centre Point</t>
  </si>
  <si>
    <t>Shalini,Rajshree, Koli</t>
  </si>
  <si>
    <t>Shalini, Rajshree, Koli</t>
  </si>
  <si>
    <t>Row Labels</t>
  </si>
  <si>
    <t>Grand Total</t>
  </si>
  <si>
    <t>2018</t>
  </si>
  <si>
    <t>Qtr2</t>
  </si>
  <si>
    <t>Qtr3</t>
  </si>
  <si>
    <t>Qtr4</t>
  </si>
  <si>
    <t>2019</t>
  </si>
  <si>
    <t>Qtr1</t>
  </si>
  <si>
    <t>Mar</t>
  </si>
  <si>
    <t>2020</t>
  </si>
  <si>
    <t>2021</t>
  </si>
  <si>
    <t>Sum of NET
Sales</t>
  </si>
  <si>
    <t>Average Sales</t>
  </si>
  <si>
    <t>Expenditure</t>
  </si>
  <si>
    <t>Sales</t>
  </si>
  <si>
    <t>Sum of Net Exp</t>
  </si>
  <si>
    <t>Average of NET</t>
  </si>
  <si>
    <t>City</t>
  </si>
  <si>
    <t>Latitude</t>
  </si>
  <si>
    <t>Longitude</t>
  </si>
  <si>
    <t>Lat</t>
  </si>
  <si>
    <t>Long</t>
  </si>
  <si>
    <t>Avg Sales</t>
  </si>
  <si>
    <t>Dummy</t>
  </si>
  <si>
    <t>Sum of NET</t>
  </si>
  <si>
    <t>Profit</t>
  </si>
  <si>
    <t>%</t>
  </si>
  <si>
    <t xml:space="preserve">  EXPENDITURE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</si>
</sst>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7" formatCode="&quot;₹&quot;\ #,##0.00;&quot;₹&quot;\ \-#,##0.00"/>
    <numFmt numFmtId="43" formatCode="_ * #,##0.00_ ;_ * \-#,##0.00_ ;_ * &quot;-&quot;??_ ;_ @_ "/>
    <numFmt numFmtId="164" formatCode="0.0"/>
    <numFmt numFmtId="165" formatCode="&quot;₹&quot;\ #,##0.00"/>
  </numFmts>
  <fonts count="13" x14ac:knownFonts="1">
    <font>
      <sz val="11"/>
      <color theme="1"/>
      <name val="Calibri"/>
      <family val="2"/>
      <scheme val="minor"/>
    </font>
    <font>
      <b/>
      <sz val="11"/>
      <color theme="1"/>
      <name val="Calibri"/>
      <family val="2"/>
      <scheme val="minor"/>
    </font>
    <font>
      <sz val="11"/>
      <color theme="0"/>
      <name val="Calibri"/>
      <family val="2"/>
      <scheme val="minor"/>
    </font>
    <font>
      <sz val="24"/>
      <color theme="0"/>
      <name val="Times New Roman"/>
      <family val="1"/>
    </font>
    <font>
      <sz val="11"/>
      <color theme="1"/>
      <name val="Times New Roman"/>
      <family val="1"/>
    </font>
    <font>
      <b/>
      <sz val="26"/>
      <color theme="0"/>
      <name val="Times New Roman"/>
      <family val="1"/>
    </font>
    <font>
      <b/>
      <sz val="18"/>
      <color theme="0"/>
      <name val="Times New Roman"/>
      <family val="1"/>
    </font>
    <font>
      <b/>
      <sz val="20"/>
      <color theme="0"/>
      <name val="Times New Roman"/>
      <family val="1"/>
    </font>
    <font>
      <b/>
      <sz val="36"/>
      <name val="Times New Roman"/>
      <family val="1"/>
    </font>
    <font>
      <sz val="11"/>
      <color theme="1"/>
      <name val="Calibri"/>
      <family val="2"/>
      <scheme val="minor"/>
    </font>
    <font>
      <b/>
      <sz val="22"/>
      <name val="Times New Roman"/>
      <family val="1"/>
    </font>
    <font>
      <b/>
      <sz val="20"/>
      <name val="Times New Roman"/>
      <family val="1"/>
    </font>
    <font>
      <b/>
      <sz val="16"/>
      <name val="Times New Roman"/>
      <family val="1"/>
    </font>
  </fonts>
  <fills count="5">
    <fill>
      <patternFill patternType="none"/>
    </fill>
    <fill>
      <patternFill patternType="gray125"/>
    </fill>
    <fill>
      <patternFill patternType="solid">
        <fgColor theme="5" tint="-0.249977111117893"/>
        <bgColor indexed="64"/>
      </patternFill>
    </fill>
    <fill>
      <patternFill patternType="solid">
        <fgColor rgb="FF92D050"/>
        <bgColor indexed="64"/>
      </patternFill>
    </fill>
    <fill>
      <patternFill patternType="solid">
        <fgColor rgb="FFFBD73F"/>
        <bgColor indexed="64"/>
      </patternFill>
    </fill>
  </fills>
  <borders count="12">
    <border>
      <left/>
      <right/>
      <top/>
      <bottom/>
      <diagonal/>
    </border>
    <border>
      <left style="medium">
        <color rgb="FF7030A0"/>
      </left>
      <right/>
      <top style="medium">
        <color rgb="FF7030A0"/>
      </top>
      <bottom/>
      <diagonal/>
    </border>
    <border>
      <left/>
      <right style="medium">
        <color rgb="FF7030A0"/>
      </right>
      <top style="medium">
        <color rgb="FF7030A0"/>
      </top>
      <bottom/>
      <diagonal/>
    </border>
    <border>
      <left style="medium">
        <color rgb="FF7030A0"/>
      </left>
      <right/>
      <top/>
      <bottom/>
      <diagonal/>
    </border>
    <border>
      <left/>
      <right style="medium">
        <color rgb="FF7030A0"/>
      </right>
      <top/>
      <bottom/>
      <diagonal/>
    </border>
    <border>
      <left style="medium">
        <color rgb="FF7030A0"/>
      </left>
      <right/>
      <top/>
      <bottom style="medium">
        <color rgb="FF7030A0"/>
      </bottom>
      <diagonal/>
    </border>
    <border>
      <left/>
      <right style="medium">
        <color rgb="FF7030A0"/>
      </right>
      <top/>
      <bottom style="medium">
        <color rgb="FF7030A0"/>
      </bottom>
      <diagonal/>
    </border>
    <border>
      <left/>
      <right/>
      <top style="medium">
        <color rgb="FF7030A0"/>
      </top>
      <bottom/>
      <diagonal/>
    </border>
    <border>
      <left/>
      <right/>
      <top/>
      <bottom style="medium">
        <color rgb="FF7030A0"/>
      </bottom>
      <diagonal/>
    </border>
    <border>
      <left style="thin">
        <color rgb="FF7030A0"/>
      </left>
      <right style="thin">
        <color rgb="FF7030A0"/>
      </right>
      <top style="thin">
        <color rgb="FF7030A0"/>
      </top>
      <bottom/>
      <diagonal/>
    </border>
    <border>
      <left style="thin">
        <color rgb="FF7030A0"/>
      </left>
      <right style="thin">
        <color rgb="FF7030A0"/>
      </right>
      <top/>
      <bottom/>
      <diagonal/>
    </border>
    <border>
      <left style="thin">
        <color rgb="FF7030A0"/>
      </left>
      <right style="thin">
        <color rgb="FF7030A0"/>
      </right>
      <top/>
      <bottom style="thin">
        <color rgb="FF7030A0"/>
      </bottom>
      <diagonal/>
    </border>
  </borders>
  <cellStyleXfs count="2">
    <xf numFmtId="0" fontId="0" fillId="0" borderId="0"/>
    <xf numFmtId="43" fontId="9" fillId="0" borderId="0" applyFont="0" applyFill="0" applyBorder="0" applyAlignment="0" applyProtection="0"/>
  </cellStyleXfs>
  <cellXfs count="34">
    <xf numFmtId="0" fontId="0" fillId="0" borderId="0" xfId="0"/>
    <xf numFmtId="164"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1" fillId="0" borderId="0" xfId="0" applyFont="1" applyAlignment="1">
      <alignment horizontal="center" vertical="center" wrapText="1"/>
    </xf>
    <xf numFmtId="0" fontId="0" fillId="0" borderId="0" xfId="0" applyAlignment="1">
      <alignment vertical="center" wrapText="1"/>
    </xf>
    <xf numFmtId="0" fontId="2" fillId="0" borderId="0" xfId="0" applyFont="1"/>
    <xf numFmtId="10" fontId="0" fillId="0" borderId="0" xfId="0" applyNumberFormat="1"/>
    <xf numFmtId="0" fontId="4" fillId="0" borderId="0" xfId="0" applyFont="1"/>
    <xf numFmtId="0" fontId="3" fillId="0" borderId="0" xfId="0" applyFont="1" applyFill="1" applyAlignment="1">
      <alignment vertical="center" wrapText="1"/>
    </xf>
    <xf numFmtId="0" fontId="5" fillId="0" borderId="0" xfId="0" applyFont="1" applyAlignment="1">
      <alignment vertical="center"/>
    </xf>
    <xf numFmtId="0" fontId="7" fillId="0" borderId="0" xfId="0" applyFont="1" applyFill="1" applyAlignment="1">
      <alignment vertical="center" wrapText="1"/>
    </xf>
    <xf numFmtId="0" fontId="6" fillId="0" borderId="0" xfId="0" applyFont="1" applyFill="1" applyAlignment="1">
      <alignment vertical="center" wrapText="1"/>
    </xf>
    <xf numFmtId="165" fontId="0" fillId="0" borderId="0" xfId="0" applyNumberFormat="1"/>
    <xf numFmtId="0" fontId="0" fillId="0" borderId="0" xfId="0" applyBorder="1"/>
    <xf numFmtId="10" fontId="8" fillId="0" borderId="0" xfId="0" applyNumberFormat="1" applyFont="1" applyFill="1" applyBorder="1" applyAlignment="1">
      <alignment vertical="center"/>
    </xf>
    <xf numFmtId="10" fontId="10" fillId="0" borderId="0" xfId="0" applyNumberFormat="1" applyFont="1" applyFill="1" applyBorder="1" applyAlignment="1">
      <alignment vertical="center"/>
    </xf>
    <xf numFmtId="165" fontId="12" fillId="2" borderId="3" xfId="1" applyNumberFormat="1" applyFont="1" applyFill="1" applyBorder="1" applyAlignment="1">
      <alignment horizontal="center" vertical="center"/>
    </xf>
    <xf numFmtId="165" fontId="12" fillId="2" borderId="0" xfId="1" applyNumberFormat="1" applyFont="1" applyFill="1" applyBorder="1" applyAlignment="1">
      <alignment horizontal="center" vertical="center"/>
    </xf>
    <xf numFmtId="7" fontId="12" fillId="4" borderId="9" xfId="1" applyNumberFormat="1" applyFont="1" applyFill="1" applyBorder="1" applyAlignment="1">
      <alignment horizontal="center" vertical="center"/>
    </xf>
    <xf numFmtId="7" fontId="12" fillId="4" borderId="10" xfId="1" applyNumberFormat="1" applyFont="1" applyFill="1" applyBorder="1" applyAlignment="1">
      <alignment horizontal="center" vertical="center"/>
    </xf>
    <xf numFmtId="7" fontId="12" fillId="4" borderId="11" xfId="1" applyNumberFormat="1" applyFont="1" applyFill="1" applyBorder="1" applyAlignment="1">
      <alignment horizontal="center" vertical="center"/>
    </xf>
    <xf numFmtId="10" fontId="11" fillId="3" borderId="1" xfId="0" applyNumberFormat="1" applyFont="1" applyFill="1" applyBorder="1" applyAlignment="1">
      <alignment horizontal="center" vertical="center"/>
    </xf>
    <xf numFmtId="10" fontId="11" fillId="3" borderId="7" xfId="0" applyNumberFormat="1" applyFont="1" applyFill="1" applyBorder="1" applyAlignment="1">
      <alignment horizontal="center" vertical="center"/>
    </xf>
    <xf numFmtId="10" fontId="11" fillId="3" borderId="2" xfId="0" applyNumberFormat="1" applyFont="1" applyFill="1" applyBorder="1" applyAlignment="1">
      <alignment horizontal="center" vertical="center"/>
    </xf>
    <xf numFmtId="10" fontId="11" fillId="3" borderId="3" xfId="0" applyNumberFormat="1" applyFont="1" applyFill="1" applyBorder="1" applyAlignment="1">
      <alignment horizontal="center" vertical="center"/>
    </xf>
    <xf numFmtId="10" fontId="11" fillId="3" borderId="0" xfId="0" applyNumberFormat="1" applyFont="1" applyFill="1" applyBorder="1" applyAlignment="1">
      <alignment horizontal="center" vertical="center"/>
    </xf>
    <xf numFmtId="10" fontId="11" fillId="3" borderId="4" xfId="0" applyNumberFormat="1" applyFont="1" applyFill="1" applyBorder="1" applyAlignment="1">
      <alignment horizontal="center" vertical="center"/>
    </xf>
    <xf numFmtId="10" fontId="11" fillId="3" borderId="5" xfId="0" applyNumberFormat="1" applyFont="1" applyFill="1" applyBorder="1" applyAlignment="1">
      <alignment horizontal="center" vertical="center"/>
    </xf>
    <xf numFmtId="10" fontId="11" fillId="3" borderId="8" xfId="0" applyNumberFormat="1" applyFont="1" applyFill="1" applyBorder="1" applyAlignment="1">
      <alignment horizontal="center" vertical="center"/>
    </xf>
    <xf numFmtId="10" fontId="11" fillId="3" borderId="6" xfId="0" applyNumberFormat="1" applyFont="1" applyFill="1" applyBorder="1" applyAlignment="1">
      <alignment horizontal="center" vertical="center"/>
    </xf>
  </cellXfs>
  <cellStyles count="2">
    <cellStyle name="Comma" xfId="1" builtinId="3"/>
    <cellStyle name="Normal" xfId="0" builtinId="0"/>
  </cellStyles>
  <dxfs count="17">
    <dxf>
      <fill>
        <patternFill>
          <bgColor rgb="FF92D050"/>
        </patternFill>
      </fill>
    </dxf>
    <dxf>
      <font>
        <color rgb="FF9C0006"/>
      </font>
      <fill>
        <patternFill>
          <bgColor rgb="FFFFC7CE"/>
        </patternFill>
      </fill>
    </dxf>
    <dxf>
      <numFmt numFmtId="165" formatCode="&quot;₹&quot;\ #,##0.00"/>
    </dxf>
    <dxf>
      <numFmt numFmtId="165" formatCode="&quot;₹&quot;\ #,##0.00"/>
    </dxf>
    <dxf>
      <font>
        <b/>
        <color theme="1"/>
      </font>
      <border>
        <bottom style="thin">
          <color theme="8"/>
        </bottom>
        <vertical/>
        <horizontal/>
      </border>
    </dxf>
    <dxf>
      <font>
        <sz val="16"/>
        <color theme="1"/>
      </font>
      <border>
        <left style="thin">
          <color theme="8"/>
        </left>
        <right style="thin">
          <color theme="8"/>
        </right>
        <top style="thin">
          <color theme="8"/>
        </top>
        <bottom style="thin">
          <color theme="8"/>
        </bottom>
        <vertical/>
        <horizontal/>
      </border>
    </dxf>
    <dxf>
      <font>
        <b/>
        <color theme="1"/>
      </font>
      <border>
        <bottom style="thin">
          <color theme="8"/>
        </bottom>
        <vertical/>
        <horizontal/>
      </border>
    </dxf>
    <dxf>
      <font>
        <color theme="1"/>
      </font>
      <fill>
        <gradientFill degree="90">
          <stop position="0">
            <color theme="0"/>
          </stop>
          <stop position="1">
            <color theme="8"/>
          </stop>
        </gradientFill>
      </fill>
      <border>
        <left style="thin">
          <color theme="8"/>
        </left>
        <right style="thin">
          <color theme="8"/>
        </right>
        <top style="thin">
          <color theme="8"/>
        </top>
        <bottom style="thin">
          <color theme="8"/>
        </bottom>
        <vertical/>
        <horizontal/>
      </border>
    </dxf>
    <dxf>
      <font>
        <color theme="0"/>
      </font>
      <border>
        <bottom style="thin">
          <color theme="8"/>
        </bottom>
        <vertical/>
        <horizontal/>
      </border>
    </dxf>
    <dxf>
      <font>
        <sz val="14"/>
        <color theme="1"/>
      </font>
      <fill>
        <patternFill>
          <bgColor theme="1" tint="0.14996795556505021"/>
        </patternFill>
      </fill>
      <border>
        <left style="thin">
          <color theme="8"/>
        </left>
        <right style="thin">
          <color theme="8"/>
        </right>
        <top style="thin">
          <color theme="8"/>
        </top>
        <bottom style="thin">
          <color theme="8"/>
        </bottom>
        <vertical/>
        <horizontal/>
      </border>
    </dxf>
    <dxf>
      <font>
        <color theme="0"/>
      </font>
      <border>
        <bottom style="thin">
          <color theme="7"/>
        </bottom>
        <vertical/>
        <horizontal/>
      </border>
    </dxf>
    <dxf>
      <font>
        <sz val="14"/>
        <color theme="1"/>
      </font>
      <fill>
        <patternFill>
          <bgColor theme="1" tint="0.14996795556505021"/>
        </patternFill>
      </fill>
      <border>
        <left style="thin">
          <color theme="7"/>
        </left>
        <right style="thin">
          <color theme="7"/>
        </right>
        <top style="thin">
          <color theme="7"/>
        </top>
        <bottom style="thin">
          <color theme="7"/>
        </bottom>
        <vertical/>
        <horizontal/>
      </border>
    </dxf>
    <dxf>
      <font>
        <sz val="14"/>
        <color theme="0"/>
      </font>
      <border>
        <bottom style="thin">
          <color theme="5"/>
        </bottom>
        <vertical/>
        <horizontal/>
      </border>
    </dxf>
    <dxf>
      <font>
        <sz val="14"/>
        <color theme="1"/>
      </font>
      <fill>
        <patternFill>
          <bgColor theme="1" tint="0.14996795556505021"/>
        </patternFill>
      </fill>
      <border>
        <left style="thin">
          <color theme="5"/>
        </left>
        <right style="thin">
          <color theme="5"/>
        </right>
        <top style="thin">
          <color theme="5"/>
        </top>
        <bottom style="thin">
          <color theme="5"/>
        </bottom>
        <vertical/>
        <horizontal/>
      </border>
    </dxf>
    <dxf>
      <font>
        <sz val="14"/>
        <color theme="0"/>
      </font>
      <border>
        <bottom style="thin">
          <color theme="4"/>
        </bottom>
        <vertical/>
        <horizontal/>
      </border>
    </dxf>
    <dxf>
      <font>
        <sz val="12"/>
        <color theme="1"/>
      </font>
      <fill>
        <patternFill>
          <bgColor theme="1"/>
        </patternFill>
      </fill>
      <border>
        <left style="thin">
          <color theme="4"/>
        </left>
        <right style="thin">
          <color theme="4"/>
        </right>
        <top style="thin">
          <color theme="4"/>
        </top>
        <bottom style="thin">
          <color theme="4"/>
        </bottom>
        <vertical/>
        <horizontal/>
      </border>
    </dxf>
    <dxf>
      <font>
        <sz val="16"/>
      </font>
      <fill>
        <patternFill patternType="none">
          <bgColor auto="1"/>
        </patternFill>
      </fill>
      <border>
        <left style="thin">
          <color auto="1"/>
        </left>
        <right style="thin">
          <color auto="1"/>
        </right>
        <top style="thin">
          <color auto="1"/>
        </top>
        <bottom style="thin">
          <color auto="1"/>
        </bottom>
      </border>
    </dxf>
  </dxfs>
  <tableStyles count="7" defaultTableStyle="TableStyleMedium2" defaultPivotStyle="PivotStyleLight16">
    <tableStyle name="Slicer Style 1" pivot="0" table="0" count="4" xr9:uid="{88A44FDB-6407-411A-B649-775747A0E163}">
      <tableStyleElement type="wholeTable" dxfId="16"/>
    </tableStyle>
    <tableStyle name="SlicerStyleDark1 2" pivot="0" table="0" count="10" xr9:uid="{87A1D998-F3E4-4685-80D2-838669497286}">
      <tableStyleElement type="wholeTable" dxfId="15"/>
      <tableStyleElement type="headerRow" dxfId="14"/>
    </tableStyle>
    <tableStyle name="SlicerStyleDark2 2" pivot="0" table="0" count="10" xr9:uid="{D637D1B9-4D5F-4B4B-B7C9-09B12C8C0743}">
      <tableStyleElement type="wholeTable" dxfId="13"/>
      <tableStyleElement type="headerRow" dxfId="12"/>
    </tableStyle>
    <tableStyle name="SlicerStyleDark4 2" pivot="0" table="0" count="10" xr9:uid="{18F04156-4FD1-4429-9C52-304B1F581EC9}">
      <tableStyleElement type="wholeTable" dxfId="11"/>
      <tableStyleElement type="headerRow" dxfId="10"/>
    </tableStyle>
    <tableStyle name="SlicerStyleDark5 2" pivot="0" table="0" count="10" xr9:uid="{F19681FF-698C-4365-9276-BFAB55158603}">
      <tableStyleElement type="wholeTable" dxfId="9"/>
      <tableStyleElement type="headerRow" dxfId="8"/>
    </tableStyle>
    <tableStyle name="SlicerStyleLight5 2" pivot="0" table="0" count="10" xr9:uid="{D768F938-98BA-495D-A21D-ADBB27B04250}">
      <tableStyleElement type="wholeTable" dxfId="7"/>
      <tableStyleElement type="headerRow" dxfId="6"/>
    </tableStyle>
    <tableStyle name="SlicerStyleLight5 3" pivot="0" table="0" count="10" xr9:uid="{80880CF7-A9D3-4106-9889-088EAC644FF3}">
      <tableStyleElement type="wholeTable" dxfId="5"/>
      <tableStyleElement type="headerRow" dxfId="4"/>
    </tableStyle>
  </tableStyles>
  <colors>
    <mruColors>
      <color rgb="FFFBD73F"/>
      <color rgb="FFFF0000"/>
    </mruColors>
  </colors>
  <extLst>
    <ext xmlns:x14="http://schemas.microsoft.com/office/spreadsheetml/2009/9/main" uri="{46F421CA-312F-682f-3DD2-61675219B42D}">
      <x14:dxfs count="51">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7" tint="-0.249977111117893"/>
          </font>
          <fill>
            <patternFill patternType="solid">
              <fgColor theme="7" tint="0.59999389629810485"/>
              <bgColor theme="7" tint="0.59999389629810485"/>
            </patternFill>
          </fill>
          <border>
            <left style="thin">
              <color theme="7" tint="0.59999389629810485"/>
            </left>
            <right style="thin">
              <color theme="7" tint="0.59999389629810485"/>
            </right>
            <top style="thin">
              <color theme="7" tint="0.59999389629810485"/>
            </top>
            <bottom style="thin">
              <color theme="7" tint="0.59999389629810485"/>
            </bottom>
            <vertical/>
            <horizontal/>
          </border>
        </dxf>
        <dxf>
          <font>
            <color theme="0"/>
          </font>
          <fill>
            <patternFill patternType="solid">
              <fgColor theme="7"/>
              <bgColor theme="7"/>
            </patternFill>
          </fill>
          <border>
            <left style="thin">
              <color theme="7"/>
            </left>
            <right style="thin">
              <color theme="7"/>
            </right>
            <top style="thin">
              <color theme="7"/>
            </top>
            <bottom style="thin">
              <color theme="7"/>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ill>
            <patternFill>
              <bgColor theme="8"/>
            </patternFill>
          </fill>
          <border>
            <left style="thin">
              <color auto="1"/>
            </left>
            <right style="thin">
              <color auto="1"/>
            </right>
            <top style="thin">
              <color auto="1"/>
            </top>
            <bottom style="thin">
              <color auto="1"/>
            </bottom>
          </border>
        </dxf>
        <dxf>
          <fill>
            <patternFill>
              <bgColor theme="8"/>
            </patternFill>
          </fill>
          <border>
            <left style="thin">
              <color auto="1"/>
            </left>
            <right style="thin">
              <color auto="1"/>
            </right>
            <top style="thin">
              <color auto="1"/>
            </top>
            <bottom style="thin">
              <color auto="1"/>
            </bottom>
          </border>
        </dxf>
        <dxf>
          <border>
            <left style="thin">
              <color theme="8"/>
            </left>
            <right style="thin">
              <color theme="8"/>
            </right>
            <top style="thin">
              <color theme="8"/>
            </top>
            <bottom style="thin">
              <color theme="8"/>
            </bottom>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50"/>
            <x14:slicerStyleElement type="selectedItemWithData" dxfId="49"/>
            <x14:slicerStyleElement type="hoveredUnselectedItemWithData" dxfId="48"/>
          </x14:slicerStyleElements>
        </x14:slicerStyle>
        <x14:slicerStyle name="SlicerStyleDark1 2">
          <x14:slicerStyleElements>
            <x14:slicerStyleElement type="unselectedItemWithData" dxfId="47"/>
            <x14:slicerStyleElement type="unselectedItemWithNoData" dxfId="46"/>
            <x14:slicerStyleElement type="selectedItemWithData" dxfId="45"/>
            <x14:slicerStyleElement type="selectedItemWithNoData" dxfId="44"/>
            <x14:slicerStyleElement type="hoveredUnselectedItemWithData" dxfId="43"/>
            <x14:slicerStyleElement type="hoveredSelectedItemWithData" dxfId="42"/>
            <x14:slicerStyleElement type="hoveredUnselectedItemWithNoData" dxfId="41"/>
            <x14:slicerStyleElement type="hoveredSelectedItemWithNoData" dxfId="40"/>
          </x14:slicerStyleElements>
        </x14:slicerStyle>
        <x14:slicerStyle name="SlicerStyleDark2 2">
          <x14:slicerStyleElements>
            <x14:slicerStyleElement type="unselectedItemWithData" dxfId="39"/>
            <x14:slicerStyleElement type="unselectedItemWithNoData" dxfId="38"/>
            <x14:slicerStyleElement type="selectedItemWithData" dxfId="37"/>
            <x14:slicerStyleElement type="selectedItemWithNoData" dxfId="36"/>
            <x14:slicerStyleElement type="hoveredUnselectedItemWithData" dxfId="35"/>
            <x14:slicerStyleElement type="hoveredSelectedItemWithData" dxfId="34"/>
            <x14:slicerStyleElement type="hoveredUnselectedItemWithNoData" dxfId="33"/>
            <x14:slicerStyleElement type="hoveredSelectedItemWithNoData" dxfId="32"/>
          </x14:slicerStyleElements>
        </x14:slicerStyle>
        <x14:slicerStyle name="SlicerStyleDark4 2">
          <x14:slicerStyleElements>
            <x14:slicerStyleElement type="unselectedItemWithData" dxfId="31"/>
            <x14:slicerStyleElement type="unselectedItemWithNoData" dxfId="30"/>
            <x14:slicerStyleElement type="selectedItemWithData" dxfId="29"/>
            <x14:slicerStyleElement type="selectedItemWithNoData" dxfId="28"/>
            <x14:slicerStyleElement type="hoveredUnselectedItemWithData" dxfId="27"/>
            <x14:slicerStyleElement type="hoveredSelectedItemWithData" dxfId="26"/>
            <x14:slicerStyleElement type="hoveredUnselectedItemWithNoData" dxfId="25"/>
            <x14:slicerStyleElement type="hoveredSelectedItemWithNoData" dxfId="24"/>
          </x14:slicerStyleElements>
        </x14:slicerStyle>
        <x14:slicerStyle name="SlicerStyleDark5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Light5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5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microsoft.com/office/2007/relationships/slicerCache" Target="slicerCaches/slicerCache6.xml"/><Relationship Id="rId26"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microsoft.com/office/2007/relationships/slicerCache" Target="slicerCaches/slicerCache5.xml"/><Relationship Id="rId25" Type="http://schemas.openxmlformats.org/officeDocument/2006/relationships/customXml" Target="../customXml/item1.xml"/><Relationship Id="rId33" Type="http://schemas.openxmlformats.org/officeDocument/2006/relationships/customXml" Target="../customXml/item9.xml"/><Relationship Id="rId2" Type="http://schemas.openxmlformats.org/officeDocument/2006/relationships/worksheet" Target="worksheets/sheet2.xml"/><Relationship Id="rId16" Type="http://schemas.microsoft.com/office/2007/relationships/slicerCache" Target="slicerCaches/slicerCache4.xml"/><Relationship Id="rId20" Type="http://schemas.openxmlformats.org/officeDocument/2006/relationships/connections" Target="connections.xml"/><Relationship Id="rId29"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32" Type="http://schemas.openxmlformats.org/officeDocument/2006/relationships/customXml" Target="../customXml/item8.xml"/><Relationship Id="rId5" Type="http://schemas.openxmlformats.org/officeDocument/2006/relationships/worksheet" Target="worksheets/sheet5.xml"/><Relationship Id="rId15" Type="http://schemas.microsoft.com/office/2007/relationships/slicerCache" Target="slicerCaches/slicerCache3.xml"/><Relationship Id="rId23" Type="http://schemas.openxmlformats.org/officeDocument/2006/relationships/powerPivotData" Target="model/item.data"/><Relationship Id="rId28" Type="http://schemas.openxmlformats.org/officeDocument/2006/relationships/customXml" Target="../customXml/item4.xml"/><Relationship Id="rId10" Type="http://schemas.openxmlformats.org/officeDocument/2006/relationships/worksheet" Target="worksheets/sheet10.xml"/><Relationship Id="rId19" Type="http://schemas.openxmlformats.org/officeDocument/2006/relationships/theme" Target="theme/theme1.xml"/><Relationship Id="rId31" Type="http://schemas.openxmlformats.org/officeDocument/2006/relationships/customXml" Target="../customXml/item7.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2.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9.xml"/><Relationship Id="rId1" Type="http://schemas.microsoft.com/office/2011/relationships/chartStyle" Target="style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3" Type="http://schemas.openxmlformats.org/officeDocument/2006/relationships/image" Target="../media/image14.png"/><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counts!PivotTable1</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Team counts'!$B$3</c:f>
              <c:strCache>
                <c:ptCount val="1"/>
                <c:pt idx="0">
                  <c:v>Expenditure</c:v>
                </c:pt>
              </c:strCache>
            </c:strRef>
          </c:tx>
          <c:spPr>
            <a:solidFill>
              <a:schemeClr val="accent1"/>
            </a:solidFill>
            <a:ln>
              <a:no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counts'!$B$4:$B$13</c:f>
              <c:numCache>
                <c:formatCode>General</c:formatCode>
                <c:ptCount val="9"/>
                <c:pt idx="0">
                  <c:v>700622.5</c:v>
                </c:pt>
                <c:pt idx="1">
                  <c:v>301001</c:v>
                </c:pt>
                <c:pt idx="2">
                  <c:v>599573</c:v>
                </c:pt>
                <c:pt idx="3">
                  <c:v>277823.66666666669</c:v>
                </c:pt>
                <c:pt idx="4">
                  <c:v>395043.36052631575</c:v>
                </c:pt>
                <c:pt idx="5">
                  <c:v>258041.8212121212</c:v>
                </c:pt>
                <c:pt idx="6">
                  <c:v>193490.15686274509</c:v>
                </c:pt>
                <c:pt idx="7">
                  <c:v>281613</c:v>
                </c:pt>
                <c:pt idx="8">
                  <c:v>237064</c:v>
                </c:pt>
              </c:numCache>
            </c:numRef>
          </c:val>
          <c:extLst>
            <c:ext xmlns:c16="http://schemas.microsoft.com/office/drawing/2014/chart" uri="{C3380CC4-5D6E-409C-BE32-E72D297353CC}">
              <c16:uniqueId val="{00000000-2F89-4C99-A8F3-B2D4A603D92A}"/>
            </c:ext>
          </c:extLst>
        </c:ser>
        <c:ser>
          <c:idx val="1"/>
          <c:order val="1"/>
          <c:tx>
            <c:strRef>
              <c:f>'Sales by Team counts'!$C$3</c:f>
              <c:strCache>
                <c:ptCount val="1"/>
                <c:pt idx="0">
                  <c:v>Sales</c:v>
                </c:pt>
              </c:strCache>
            </c:strRef>
          </c:tx>
          <c:spPr>
            <a:solidFill>
              <a:schemeClr val="accent2"/>
            </a:solidFill>
            <a:ln>
              <a:no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counts'!$C$4:$C$13</c:f>
              <c:numCache>
                <c:formatCode>General</c:formatCode>
                <c:ptCount val="9"/>
                <c:pt idx="0">
                  <c:v>1081425</c:v>
                </c:pt>
                <c:pt idx="1">
                  <c:v>354500</c:v>
                </c:pt>
                <c:pt idx="2">
                  <c:v>925942</c:v>
                </c:pt>
                <c:pt idx="3">
                  <c:v>405515</c:v>
                </c:pt>
                <c:pt idx="4">
                  <c:v>519496.73684210528</c:v>
                </c:pt>
                <c:pt idx="5">
                  <c:v>332238.80303030304</c:v>
                </c:pt>
                <c:pt idx="6">
                  <c:v>262815.79411764705</c:v>
                </c:pt>
                <c:pt idx="7">
                  <c:v>558902</c:v>
                </c:pt>
                <c:pt idx="8">
                  <c:v>324821</c:v>
                </c:pt>
              </c:numCache>
            </c:numRef>
          </c:val>
          <c:extLst>
            <c:ext xmlns:c16="http://schemas.microsoft.com/office/drawing/2014/chart" uri="{C3380CC4-5D6E-409C-BE32-E72D297353CC}">
              <c16:uniqueId val="{00000002-2F89-4C99-A8F3-B2D4A603D92A}"/>
            </c:ext>
          </c:extLst>
        </c:ser>
        <c:dLbls>
          <c:showLegendKey val="0"/>
          <c:showVal val="0"/>
          <c:showCatName val="0"/>
          <c:showSerName val="0"/>
          <c:showPercent val="0"/>
          <c:showBubbleSize val="0"/>
        </c:dLbls>
        <c:gapWidth val="219"/>
        <c:overlap val="-27"/>
        <c:axId val="1962132447"/>
        <c:axId val="1962132863"/>
      </c:barChart>
      <c:catAx>
        <c:axId val="1962132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2132863"/>
        <c:crosses val="autoZero"/>
        <c:auto val="1"/>
        <c:lblAlgn val="ctr"/>
        <c:lblOffset val="100"/>
        <c:noMultiLvlLbl val="0"/>
      </c:catAx>
      <c:valAx>
        <c:axId val="19621328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2132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Theme!PivotTable3</c:name>
    <c:fmtId val="0"/>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Theme/Promotion</a:t>
            </a:r>
          </a:p>
        </c:rich>
      </c:tx>
      <c:overlay val="0"/>
      <c:spPr>
        <a:noFill/>
        <a:ln>
          <a:noFill/>
        </a:ln>
        <a:effectLst/>
      </c:spPr>
    </c:title>
    <c:autoTitleDeleted val="0"/>
    <c:pivotFmts>
      <c:pivotFmt>
        <c:idx val="0"/>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
        <c:spPr>
          <a:solidFill>
            <a:schemeClr val="accent1"/>
          </a:solidFill>
          <a:ln>
            <a:noFill/>
          </a:ln>
          <a:effectLst>
            <a:outerShdw blurRad="63500" sx="102000" sy="102000" algn="ctr" rotWithShape="0">
              <a:prstClr val="black">
                <a:alpha val="20000"/>
              </a:prstClr>
            </a:outerShdw>
          </a:effectLst>
        </c:spPr>
      </c:pivotFmt>
      <c:pivotFmt>
        <c:idx val="2"/>
        <c:spPr>
          <a:solidFill>
            <a:schemeClr val="accent2"/>
          </a:solidFill>
          <a:ln>
            <a:noFill/>
          </a:ln>
          <a:effectLst>
            <a:outerShdw blurRad="63500" sx="102000" sy="102000" algn="ctr" rotWithShape="0">
              <a:prstClr val="black">
                <a:alpha val="20000"/>
              </a:prstClr>
            </a:outerShdw>
          </a:effectLst>
        </c:spPr>
      </c:pivotFmt>
      <c:pivotFmt>
        <c:idx val="3"/>
        <c:spPr>
          <a:solidFill>
            <a:schemeClr val="accent3"/>
          </a:solidFill>
          <a:ln>
            <a:noFill/>
          </a:ln>
          <a:effectLst>
            <a:outerShdw blurRad="63500" sx="102000" sy="102000" algn="ctr" rotWithShape="0">
              <a:prstClr val="black">
                <a:alpha val="20000"/>
              </a:prstClr>
            </a:outerShdw>
          </a:effectLst>
        </c:spPr>
      </c:pivotFmt>
      <c:pivotFmt>
        <c:idx val="4"/>
        <c:spPr>
          <a:solidFill>
            <a:schemeClr val="accent4"/>
          </a:solidFill>
          <a:ln>
            <a:noFill/>
          </a:ln>
          <a:effectLst>
            <a:outerShdw blurRad="63500" sx="102000" sy="102000" algn="ctr" rotWithShape="0">
              <a:prstClr val="black">
                <a:alpha val="20000"/>
              </a:prstClr>
            </a:outerShdw>
          </a:effectLst>
        </c:spPr>
      </c:pivotFmt>
      <c:pivotFmt>
        <c:idx val="5"/>
        <c:spPr>
          <a:solidFill>
            <a:schemeClr val="accent1"/>
          </a:solidFill>
          <a:ln>
            <a:noFill/>
          </a:ln>
          <a:effectLst>
            <a:outerShdw blurRad="63500" sx="102000" sy="102000" algn="ctr" rotWithShape="0">
              <a:prstClr val="black">
                <a:alpha val="20000"/>
              </a:prstClr>
            </a:outerShdw>
          </a:effectLst>
        </c:spPr>
      </c:pivotFmt>
      <c:pivotFmt>
        <c:idx val="6"/>
        <c:spPr>
          <a:solidFill>
            <a:schemeClr val="accent2"/>
          </a:solidFill>
          <a:ln>
            <a:noFill/>
          </a:ln>
          <a:effectLst>
            <a:outerShdw blurRad="63500" sx="102000" sy="102000" algn="ctr" rotWithShape="0">
              <a:prstClr val="black">
                <a:alpha val="20000"/>
              </a:prstClr>
            </a:outerShdw>
          </a:effectLst>
        </c:spPr>
      </c:pivotFmt>
      <c:pivotFmt>
        <c:idx val="7"/>
        <c:spPr>
          <a:solidFill>
            <a:schemeClr val="accent1">
              <a:lumMod val="60000"/>
            </a:schemeClr>
          </a:solidFill>
          <a:ln>
            <a:noFill/>
          </a:ln>
          <a:effectLst>
            <a:outerShdw blurRad="63500" sx="102000" sy="102000" algn="ctr" rotWithShape="0">
              <a:prstClr val="black">
                <a:alpha val="20000"/>
              </a:prstClr>
            </a:outerShdw>
          </a:effectLst>
        </c:spPr>
      </c:pivotFmt>
      <c:pivotFmt>
        <c:idx val="8"/>
        <c:spPr>
          <a:solidFill>
            <a:schemeClr val="accent2">
              <a:lumMod val="60000"/>
            </a:schemeClr>
          </a:solidFill>
          <a:ln>
            <a:noFill/>
          </a:ln>
          <a:effectLst>
            <a:outerShdw blurRad="63500" sx="102000" sy="102000" algn="ctr" rotWithShape="0">
              <a:prstClr val="black">
                <a:alpha val="20000"/>
              </a:prstClr>
            </a:outerShdw>
          </a:effectLst>
        </c:spPr>
      </c:pivotFmt>
      <c:pivotFmt>
        <c:idx val="9"/>
        <c:spPr>
          <a:solidFill>
            <a:schemeClr val="accent3">
              <a:lumMod val="60000"/>
            </a:schemeClr>
          </a:solidFill>
          <a:ln>
            <a:noFill/>
          </a:ln>
          <a:effectLst>
            <a:outerShdw blurRad="63500" sx="102000" sy="102000" algn="ctr" rotWithShape="0">
              <a:prstClr val="black">
                <a:alpha val="20000"/>
              </a:prstClr>
            </a:outerShdw>
          </a:effectLst>
        </c:spPr>
      </c:pivotFmt>
    </c:pivotFmts>
    <c:plotArea>
      <c:layout/>
      <c:ofPieChart>
        <c:ofPieType val="pie"/>
        <c:varyColors val="1"/>
        <c:ser>
          <c:idx val="0"/>
          <c:order val="0"/>
          <c:tx>
            <c:strRef>
              <c:f>'Sales by Theme'!$B$1</c:f>
              <c:strCache>
                <c:ptCount val="1"/>
                <c:pt idx="0">
                  <c:v>Total</c:v>
                </c:pt>
              </c:strCache>
            </c:strRef>
          </c:tx>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489B-492B-A7E2-4070A1BBB9B1}"/>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489B-492B-A7E2-4070A1BBB9B1}"/>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489B-492B-A7E2-4070A1BBB9B1}"/>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489B-492B-A7E2-4070A1BBB9B1}"/>
              </c:ext>
            </c:extLst>
          </c:dPt>
          <c:dPt>
            <c:idx val="4"/>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489B-492B-A7E2-4070A1BBB9B1}"/>
              </c:ext>
            </c:extLst>
          </c:dPt>
          <c:dPt>
            <c:idx val="5"/>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489B-492B-A7E2-4070A1BBB9B1}"/>
              </c:ext>
            </c:extLst>
          </c:dPt>
          <c:dPt>
            <c:idx val="6"/>
            <c:bubble3D val="0"/>
            <c:spPr>
              <a:solidFill>
                <a:schemeClr val="accent1">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8-489B-492B-A7E2-4070A1BBB9B1}"/>
              </c:ext>
            </c:extLst>
          </c:dPt>
          <c:dPt>
            <c:idx val="7"/>
            <c:bubble3D val="0"/>
            <c:spPr>
              <a:solidFill>
                <a:schemeClr val="accent2">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9-489B-492B-A7E2-4070A1BBB9B1}"/>
              </c:ext>
            </c:extLst>
          </c:dPt>
          <c:dPt>
            <c:idx val="8"/>
            <c:bubble3D val="0"/>
            <c:spPr>
              <a:solidFill>
                <a:schemeClr val="accent3">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A-489B-492B-A7E2-4070A1BBB9B1}"/>
              </c:ext>
            </c:extLst>
          </c:dPt>
          <c:dPt>
            <c:idx val="9"/>
            <c:bubble3D val="0"/>
            <c:extLst>
              <c:ext xmlns:c16="http://schemas.microsoft.com/office/drawing/2014/chart" uri="{C3380CC4-5D6E-409C-BE32-E72D297353CC}">
                <c16:uniqueId val="{0000000B-489B-492B-A7E2-4070A1BBB9B1}"/>
              </c:ext>
            </c:extLst>
          </c:dPt>
          <c:dLbls>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c15:spPr>
              </c:ext>
            </c:extLst>
          </c:dLbls>
          <c:cat>
            <c:strRef>
              <c:f>'Sales by Theme'!$A$2:$A$11</c:f>
              <c:strCache>
                <c:ptCount val="9"/>
                <c:pt idx="0">
                  <c:v>AJS</c:v>
                </c:pt>
                <c:pt idx="1">
                  <c:v>Haveli</c:v>
                </c:pt>
                <c:pt idx="2">
                  <c:v>Lifestyle</c:v>
                </c:pt>
                <c:pt idx="3">
                  <c:v>Mastani</c:v>
                </c:pt>
                <c:pt idx="4">
                  <c:v>Padmawati</c:v>
                </c:pt>
                <c:pt idx="5">
                  <c:v>SALE 25%</c:v>
                </c:pt>
                <c:pt idx="6">
                  <c:v>Shahzadi</c:v>
                </c:pt>
                <c:pt idx="7">
                  <c:v>Tanjore</c:v>
                </c:pt>
                <c:pt idx="8">
                  <c:v>VIRASAT</c:v>
                </c:pt>
              </c:strCache>
            </c:strRef>
          </c:cat>
          <c:val>
            <c:numRef>
              <c:f>'Sales by Theme'!$B$2:$B$11</c:f>
              <c:numCache>
                <c:formatCode>General</c:formatCode>
                <c:ptCount val="9"/>
                <c:pt idx="0">
                  <c:v>4795538</c:v>
                </c:pt>
                <c:pt idx="1">
                  <c:v>11201541</c:v>
                </c:pt>
                <c:pt idx="2">
                  <c:v>105000</c:v>
                </c:pt>
                <c:pt idx="3">
                  <c:v>5923590</c:v>
                </c:pt>
                <c:pt idx="4">
                  <c:v>3826245</c:v>
                </c:pt>
                <c:pt idx="5">
                  <c:v>14885027</c:v>
                </c:pt>
                <c:pt idx="6">
                  <c:v>328850</c:v>
                </c:pt>
                <c:pt idx="7">
                  <c:v>14749095</c:v>
                </c:pt>
                <c:pt idx="8">
                  <c:v>1258990</c:v>
                </c:pt>
              </c:numCache>
            </c:numRef>
          </c:val>
          <c:extLst>
            <c:ext xmlns:c16="http://schemas.microsoft.com/office/drawing/2014/chart" uri="{C3380CC4-5D6E-409C-BE32-E72D297353CC}">
              <c16:uniqueId val="{00000000-489B-492B-A7E2-4070A1BBB9B1}"/>
            </c:ext>
          </c:extLst>
        </c:ser>
        <c:dLbls>
          <c:showLegendKey val="0"/>
          <c:showVal val="0"/>
          <c:showCatName val="0"/>
          <c:showSerName val="0"/>
          <c:showPercent val="0"/>
          <c:showBubbleSize val="0"/>
          <c:showLeaderLines val="0"/>
        </c:dLbls>
        <c:gapWidth val="100"/>
        <c:secondPieSize val="7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Leader!PivotTable4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Team Leader</a:t>
            </a:r>
          </a:p>
        </c:rich>
      </c:tx>
      <c:layout>
        <c:manualLayout>
          <c:xMode val="edge"/>
          <c:yMode val="edge"/>
          <c:x val="0.35638888888888887"/>
          <c:y val="3.601633129192184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6.3888888888888842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2"/>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8.611111111111111E-2"/>
              <c:y val="-4.62962962962962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3"/>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0.12222222222222222"/>
              <c:y val="1.85185185185183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4"/>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6.6666666666666666E-2"/>
              <c:y val="0.124999999999999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5"/>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6.3888888888888842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6"/>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8.8888888888888892E-2"/>
              <c:y val="-0.111111111111111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'Sales by Team Leader'!$B$3</c:f>
              <c:strCache>
                <c:ptCount val="1"/>
                <c:pt idx="0">
                  <c:v>Total</c:v>
                </c:pt>
              </c:strCache>
            </c:strRef>
          </c:tx>
          <c:dPt>
            <c:idx val="0"/>
            <c:bubble3D val="0"/>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2-14E7-47B9-A6CB-2C63AEA1053A}"/>
              </c:ext>
            </c:extLst>
          </c:dPt>
          <c:dPt>
            <c:idx val="1"/>
            <c:bubble3D val="0"/>
            <c:spPr>
              <a:blipFill rotWithShape="1">
                <a:blip xmlns:r="http://schemas.openxmlformats.org/officeDocument/2006/relationships" r:embed="rId3">
                  <a:duotone>
                    <a:schemeClr val="accent2">
                      <a:shade val="30000"/>
                      <a:satMod val="115000"/>
                    </a:schemeClr>
                    <a:schemeClr val="accent2">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3-14E7-47B9-A6CB-2C63AEA1053A}"/>
              </c:ext>
            </c:extLst>
          </c:dPt>
          <c:dPt>
            <c:idx val="2"/>
            <c:bubble3D val="0"/>
            <c:spPr>
              <a:blipFill rotWithShape="1">
                <a:blip xmlns:r="http://schemas.openxmlformats.org/officeDocument/2006/relationships" r:embed="rId3">
                  <a:duotone>
                    <a:schemeClr val="accent3">
                      <a:shade val="30000"/>
                      <a:satMod val="115000"/>
                    </a:schemeClr>
                    <a:schemeClr val="accent3">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4-14E7-47B9-A6CB-2C63AEA1053A}"/>
              </c:ext>
            </c:extLst>
          </c:dPt>
          <c:dPt>
            <c:idx val="3"/>
            <c:bubble3D val="0"/>
            <c:spPr>
              <a:blipFill rotWithShape="1">
                <a:blip xmlns:r="http://schemas.openxmlformats.org/officeDocument/2006/relationships" r:embed="rId3">
                  <a:duotone>
                    <a:schemeClr val="accent4">
                      <a:shade val="30000"/>
                      <a:satMod val="115000"/>
                    </a:schemeClr>
                    <a:schemeClr val="accent4">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5-14E7-47B9-A6CB-2C63AEA1053A}"/>
              </c:ext>
            </c:extLst>
          </c:dPt>
          <c:dPt>
            <c:idx val="4"/>
            <c:bubble3D val="0"/>
            <c:spPr>
              <a:blipFill rotWithShape="1">
                <a:blip xmlns:r="http://schemas.openxmlformats.org/officeDocument/2006/relationships" r:embed="rId3">
                  <a:duotone>
                    <a:schemeClr val="accent5">
                      <a:shade val="30000"/>
                      <a:satMod val="115000"/>
                    </a:schemeClr>
                    <a:schemeClr val="accent5">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6-14E7-47B9-A6CB-2C63AEA1053A}"/>
              </c:ext>
            </c:extLst>
          </c:dPt>
          <c:dPt>
            <c:idx val="5"/>
            <c:bubble3D val="0"/>
            <c:spPr>
              <a:blipFill rotWithShape="1">
                <a:blip xmlns:r="http://schemas.openxmlformats.org/officeDocument/2006/relationships" r:embed="rId3">
                  <a:duotone>
                    <a:schemeClr val="accent6">
                      <a:shade val="30000"/>
                      <a:satMod val="115000"/>
                    </a:schemeClr>
                    <a:schemeClr val="accent6">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7-14E7-47B9-A6CB-2C63AEA1053A}"/>
              </c:ext>
            </c:extLst>
          </c:dPt>
          <c:dLbls>
            <c:dLbl>
              <c:idx val="0"/>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14E7-47B9-A6CB-2C63AEA1053A}"/>
                </c:ext>
              </c:extLst>
            </c:dLbl>
            <c:dLbl>
              <c:idx val="1"/>
              <c:layout>
                <c:manualLayout>
                  <c:x val="8.611111111111111E-2"/>
                  <c:y val="-4.6296296296296294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4E7-47B9-A6CB-2C63AEA1053A}"/>
                </c:ext>
              </c:extLst>
            </c:dLbl>
            <c:dLbl>
              <c:idx val="2"/>
              <c:layout>
                <c:manualLayout>
                  <c:x val="0.12222222222222222"/>
                  <c:y val="1.8518518518518347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14E7-47B9-A6CB-2C63AEA1053A}"/>
                </c:ext>
              </c:extLst>
            </c:dLbl>
            <c:dLbl>
              <c:idx val="3"/>
              <c:layout>
                <c:manualLayout>
                  <c:x val="6.6666666666666666E-2"/>
                  <c:y val="0.12499999999999983"/>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14E7-47B9-A6CB-2C63AEA1053A}"/>
                </c:ext>
              </c:extLst>
            </c:dLbl>
            <c:dLbl>
              <c:idx val="4"/>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6-14E7-47B9-A6CB-2C63AEA1053A}"/>
                </c:ext>
              </c:extLst>
            </c:dLbl>
            <c:dLbl>
              <c:idx val="5"/>
              <c:layout>
                <c:manualLayout>
                  <c:x val="-8.8888888888888892E-2"/>
                  <c:y val="-0.1111111111111111"/>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14E7-47B9-A6CB-2C63AEA1053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'Sales by Team Leader'!$A$4:$A$10</c:f>
              <c:strCache>
                <c:ptCount val="6"/>
                <c:pt idx="0">
                  <c:v>Avneet</c:v>
                </c:pt>
                <c:pt idx="1">
                  <c:v>FK</c:v>
                </c:pt>
                <c:pt idx="2">
                  <c:v>KK</c:v>
                </c:pt>
                <c:pt idx="3">
                  <c:v>Shalini</c:v>
                </c:pt>
                <c:pt idx="4">
                  <c:v>SK</c:v>
                </c:pt>
                <c:pt idx="5">
                  <c:v>VS</c:v>
                </c:pt>
              </c:strCache>
            </c:strRef>
          </c:cat>
          <c:val>
            <c:numRef>
              <c:f>'Sales by Team Leader'!$B$4:$B$10</c:f>
              <c:numCache>
                <c:formatCode>General</c:formatCode>
                <c:ptCount val="6"/>
                <c:pt idx="0">
                  <c:v>3323324</c:v>
                </c:pt>
                <c:pt idx="1">
                  <c:v>13995877</c:v>
                </c:pt>
                <c:pt idx="2">
                  <c:v>4413430</c:v>
                </c:pt>
                <c:pt idx="3">
                  <c:v>2126065</c:v>
                </c:pt>
                <c:pt idx="4">
                  <c:v>33121480</c:v>
                </c:pt>
                <c:pt idx="5">
                  <c:v>93700</c:v>
                </c:pt>
              </c:numCache>
            </c:numRef>
          </c:val>
          <c:extLst>
            <c:ext xmlns:c16="http://schemas.microsoft.com/office/drawing/2014/chart" uri="{C3380CC4-5D6E-409C-BE32-E72D297353CC}">
              <c16:uniqueId val="{00000000-14E7-47B9-A6CB-2C63AEA1053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 Dashboard.xlsx]Sales by City!PivotTable2</c:name>
    <c:fmtId val="2"/>
  </c:pivotSource>
  <c:chart>
    <c:title>
      <c:tx>
        <c:rich>
          <a:bodyPr rot="0" spcFirstLastPara="1" vertOverflow="ellipsis" vert="horz" wrap="square" anchor="ctr" anchorCtr="1"/>
          <a:lstStyle/>
          <a:p>
            <a:pPr>
              <a:defRPr sz="1400" b="1" i="0" u="none" strike="noStrike" kern="1200" cap="none" baseline="0">
                <a:noFill/>
                <a:latin typeface="+mn-lt"/>
                <a:ea typeface="+mn-ea"/>
                <a:cs typeface="+mn-cs"/>
              </a:defRPr>
            </a:pPr>
            <a:r>
              <a:rPr lang="en-US">
                <a:noFill/>
              </a:rPr>
              <a:t>Town</a:t>
            </a:r>
          </a:p>
        </c:rich>
      </c:tx>
      <c:layout>
        <c:manualLayout>
          <c:xMode val="edge"/>
          <c:yMode val="edge"/>
          <c:x val="0.46075787302489957"/>
          <c:y val="5.1634438356974989E-2"/>
        </c:manualLayout>
      </c:layout>
      <c:overlay val="0"/>
      <c:spPr>
        <a:noFill/>
        <a:ln>
          <a:noFill/>
        </a:ln>
        <a:effectLst/>
      </c:spPr>
      <c:txPr>
        <a:bodyPr rot="0" spcFirstLastPara="1" vertOverflow="ellipsis" vert="horz" wrap="square" anchor="ctr" anchorCtr="1"/>
        <a:lstStyle/>
        <a:p>
          <a:pPr>
            <a:defRPr sz="1400" b="1" i="0" u="none" strike="noStrike" kern="1200" cap="none" baseline="0">
              <a:noFill/>
              <a:latin typeface="+mn-lt"/>
              <a:ea typeface="+mn-ea"/>
              <a:cs typeface="+mn-cs"/>
            </a:defRPr>
          </a:pPr>
          <a:endParaRPr lang="en-US"/>
        </a:p>
      </c:txPr>
    </c:title>
    <c:autoTitleDeleted val="0"/>
    <c:pivotFmts>
      <c:pivotFmt>
        <c:idx val="0"/>
        <c:spPr>
          <a:noFill/>
          <a:ln w="9525" cap="flat" cmpd="sng" algn="ctr">
            <a:solidFill>
              <a:schemeClr val="accent3"/>
            </a:solidFill>
            <a:miter lim="800000"/>
          </a:ln>
          <a:effectLst>
            <a:glow rad="63500">
              <a:schemeClr val="accent3">
                <a:satMod val="175000"/>
                <a:alpha val="25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3"/>
            </a:solidFill>
            <a:miter lim="800000"/>
          </a:ln>
          <a:effectLst>
            <a:glow rad="63500">
              <a:schemeClr val="accent3">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3"/>
            </a:solidFill>
            <a:miter lim="800000"/>
          </a:ln>
          <a:effectLst>
            <a:glow rad="63500">
              <a:schemeClr val="accent3">
                <a:satMod val="175000"/>
                <a:alpha val="25000"/>
              </a:schemeClr>
            </a:glow>
          </a:effectLst>
        </c:spPr>
        <c:marker>
          <c:symbol val="none"/>
        </c:marker>
        <c:dLbl>
          <c:idx val="0"/>
          <c:spPr>
            <a:noFill/>
            <a:ln>
              <a:noFill/>
            </a:ln>
            <a:effectLst>
              <a:outerShdw blurRad="50800" dist="50800" dir="5400000" sx="6000" sy="6000" algn="ctr" rotWithShape="0">
                <a:srgbClr val="000000">
                  <a:alpha val="43137"/>
                </a:srgbClr>
              </a:outerShdw>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171086805797393"/>
          <c:y val="6.3666834876407521E-2"/>
          <c:w val="0.67149198291901657"/>
          <c:h val="0.91521966681045763"/>
        </c:manualLayout>
      </c:layout>
      <c:barChart>
        <c:barDir val="bar"/>
        <c:grouping val="clustered"/>
        <c:varyColors val="0"/>
        <c:ser>
          <c:idx val="0"/>
          <c:order val="0"/>
          <c:tx>
            <c:strRef>
              <c:f>'Sales by City'!$B$1</c:f>
              <c:strCache>
                <c:ptCount val="1"/>
                <c:pt idx="0">
                  <c:v>Total</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dLbls>
            <c:spPr>
              <a:noFill/>
              <a:ln>
                <a:noFill/>
              </a:ln>
              <a:effectLst>
                <a:outerShdw blurRad="50800" dist="50800" dir="5400000" sx="6000" sy="6000" algn="ctr" rotWithShape="0">
                  <a:srgbClr val="000000">
                    <a:alpha val="43137"/>
                  </a:srgbClr>
                </a:outerShdw>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'Sales by City'!$A$2:$A$44</c:f>
              <c:strCache>
                <c:ptCount val="42"/>
                <c:pt idx="0">
                  <c:v>Agra</c:v>
                </c:pt>
                <c:pt idx="1">
                  <c:v>Ahmedabad</c:v>
                </c:pt>
                <c:pt idx="2">
                  <c:v>Ambala</c:v>
                </c:pt>
                <c:pt idx="3">
                  <c:v>Baroda</c:v>
                </c:pt>
                <c:pt idx="4">
                  <c:v>Bengaluru</c:v>
                </c:pt>
                <c:pt idx="5">
                  <c:v>Bhopal</c:v>
                </c:pt>
                <c:pt idx="6">
                  <c:v>Bhubaneswar</c:v>
                </c:pt>
                <c:pt idx="7">
                  <c:v>Chandigarh</c:v>
                </c:pt>
                <c:pt idx="8">
                  <c:v>Chennai</c:v>
                </c:pt>
                <c:pt idx="9">
                  <c:v>Cochin</c:v>
                </c:pt>
                <c:pt idx="10">
                  <c:v>Coimbatore</c:v>
                </c:pt>
                <c:pt idx="11">
                  <c:v>Dehradun</c:v>
                </c:pt>
                <c:pt idx="12">
                  <c:v>Delhi</c:v>
                </c:pt>
                <c:pt idx="13">
                  <c:v>Faridabad</c:v>
                </c:pt>
                <c:pt idx="14">
                  <c:v>Ghaziabad</c:v>
                </c:pt>
                <c:pt idx="15">
                  <c:v>Gurgaon</c:v>
                </c:pt>
                <c:pt idx="16">
                  <c:v>Gwalior</c:v>
                </c:pt>
                <c:pt idx="17">
                  <c:v>Hyderabad</c:v>
                </c:pt>
                <c:pt idx="18">
                  <c:v>Indore</c:v>
                </c:pt>
                <c:pt idx="19">
                  <c:v>Jaipur</c:v>
                </c:pt>
                <c:pt idx="20">
                  <c:v>Jalandhar</c:v>
                </c:pt>
                <c:pt idx="21">
                  <c:v>Jamshedpur</c:v>
                </c:pt>
                <c:pt idx="22">
                  <c:v>Kanpur</c:v>
                </c:pt>
                <c:pt idx="23">
                  <c:v>Kolkata</c:v>
                </c:pt>
                <c:pt idx="24">
                  <c:v>Lucknow</c:v>
                </c:pt>
                <c:pt idx="25">
                  <c:v>Ludhiana</c:v>
                </c:pt>
                <c:pt idx="26">
                  <c:v>Madurai</c:v>
                </c:pt>
                <c:pt idx="27">
                  <c:v>Mangalore</c:v>
                </c:pt>
                <c:pt idx="28">
                  <c:v>Meerut</c:v>
                </c:pt>
                <c:pt idx="29">
                  <c:v>Moradabad</c:v>
                </c:pt>
                <c:pt idx="30">
                  <c:v>Mumbai</c:v>
                </c:pt>
                <c:pt idx="31">
                  <c:v>Mysore</c:v>
                </c:pt>
                <c:pt idx="32">
                  <c:v>Nagpur</c:v>
                </c:pt>
                <c:pt idx="33">
                  <c:v>Panchkula</c:v>
                </c:pt>
                <c:pt idx="34">
                  <c:v>Patna</c:v>
                </c:pt>
                <c:pt idx="35">
                  <c:v>Pune</c:v>
                </c:pt>
                <c:pt idx="36">
                  <c:v>Raipur</c:v>
                </c:pt>
                <c:pt idx="37">
                  <c:v>Ranchi</c:v>
                </c:pt>
                <c:pt idx="38">
                  <c:v>Surat</c:v>
                </c:pt>
                <c:pt idx="39">
                  <c:v>Tirichy</c:v>
                </c:pt>
                <c:pt idx="40">
                  <c:v>Vijayawada</c:v>
                </c:pt>
                <c:pt idx="41">
                  <c:v>Vizag</c:v>
                </c:pt>
              </c:strCache>
            </c:strRef>
          </c:cat>
          <c:val>
            <c:numRef>
              <c:f>'Sales by City'!$B$2:$B$44</c:f>
              <c:numCache>
                <c:formatCode>General</c:formatCode>
                <c:ptCount val="42"/>
                <c:pt idx="0">
                  <c:v>152685</c:v>
                </c:pt>
                <c:pt idx="1">
                  <c:v>246757.4</c:v>
                </c:pt>
                <c:pt idx="2">
                  <c:v>151750</c:v>
                </c:pt>
                <c:pt idx="3">
                  <c:v>242875.5</c:v>
                </c:pt>
                <c:pt idx="4">
                  <c:v>489461.75</c:v>
                </c:pt>
                <c:pt idx="5">
                  <c:v>447011.25</c:v>
                </c:pt>
                <c:pt idx="6">
                  <c:v>331000</c:v>
                </c:pt>
                <c:pt idx="7">
                  <c:v>402156.42857142858</c:v>
                </c:pt>
                <c:pt idx="8">
                  <c:v>710046.2</c:v>
                </c:pt>
                <c:pt idx="9">
                  <c:v>322404.2</c:v>
                </c:pt>
                <c:pt idx="10">
                  <c:v>108075</c:v>
                </c:pt>
                <c:pt idx="11">
                  <c:v>148264</c:v>
                </c:pt>
                <c:pt idx="12">
                  <c:v>698873.83333333337</c:v>
                </c:pt>
                <c:pt idx="13">
                  <c:v>135108.33333333334</c:v>
                </c:pt>
                <c:pt idx="14">
                  <c:v>92028.5</c:v>
                </c:pt>
                <c:pt idx="15">
                  <c:v>438370.875</c:v>
                </c:pt>
                <c:pt idx="16">
                  <c:v>136600</c:v>
                </c:pt>
                <c:pt idx="17">
                  <c:v>924699.6</c:v>
                </c:pt>
                <c:pt idx="18">
                  <c:v>166303.33333333334</c:v>
                </c:pt>
                <c:pt idx="19">
                  <c:v>289567</c:v>
                </c:pt>
                <c:pt idx="20">
                  <c:v>72275</c:v>
                </c:pt>
                <c:pt idx="21">
                  <c:v>288958.33333333331</c:v>
                </c:pt>
                <c:pt idx="22">
                  <c:v>151015</c:v>
                </c:pt>
                <c:pt idx="23">
                  <c:v>883446.75</c:v>
                </c:pt>
                <c:pt idx="24">
                  <c:v>218735.5</c:v>
                </c:pt>
                <c:pt idx="25">
                  <c:v>50300</c:v>
                </c:pt>
                <c:pt idx="26">
                  <c:v>168375</c:v>
                </c:pt>
                <c:pt idx="27">
                  <c:v>29625</c:v>
                </c:pt>
                <c:pt idx="28">
                  <c:v>315088.375</c:v>
                </c:pt>
                <c:pt idx="29">
                  <c:v>45490</c:v>
                </c:pt>
                <c:pt idx="30">
                  <c:v>579591.75</c:v>
                </c:pt>
                <c:pt idx="31">
                  <c:v>64650</c:v>
                </c:pt>
                <c:pt idx="32">
                  <c:v>180446.66666666666</c:v>
                </c:pt>
                <c:pt idx="33">
                  <c:v>241000</c:v>
                </c:pt>
                <c:pt idx="34">
                  <c:v>215512.66666666666</c:v>
                </c:pt>
                <c:pt idx="35">
                  <c:v>525518</c:v>
                </c:pt>
                <c:pt idx="36">
                  <c:v>226345</c:v>
                </c:pt>
                <c:pt idx="37">
                  <c:v>224542</c:v>
                </c:pt>
                <c:pt idx="38">
                  <c:v>158950</c:v>
                </c:pt>
                <c:pt idx="39">
                  <c:v>73445</c:v>
                </c:pt>
                <c:pt idx="40">
                  <c:v>111900</c:v>
                </c:pt>
                <c:pt idx="41">
                  <c:v>317925</c:v>
                </c:pt>
              </c:numCache>
            </c:numRef>
          </c:val>
          <c:extLst>
            <c:ext xmlns:c16="http://schemas.microsoft.com/office/drawing/2014/chart" uri="{C3380CC4-5D6E-409C-BE32-E72D297353CC}">
              <c16:uniqueId val="{00000000-179C-4639-B875-892FE6946C93}"/>
            </c:ext>
          </c:extLst>
        </c:ser>
        <c:dLbls>
          <c:dLblPos val="outEnd"/>
          <c:showLegendKey val="0"/>
          <c:showVal val="1"/>
          <c:showCatName val="0"/>
          <c:showSerName val="0"/>
          <c:showPercent val="0"/>
          <c:showBubbleSize val="0"/>
        </c:dLbls>
        <c:gapWidth val="315"/>
        <c:axId val="335737296"/>
        <c:axId val="335733136"/>
      </c:barChart>
      <c:catAx>
        <c:axId val="3357372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335733136"/>
        <c:crosses val="autoZero"/>
        <c:auto val="1"/>
        <c:lblAlgn val="ctr"/>
        <c:lblOffset val="100"/>
        <c:noMultiLvlLbl val="0"/>
      </c:catAx>
      <c:valAx>
        <c:axId val="335733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5737296"/>
        <c:crosses val="autoZero"/>
        <c:crossBetween val="between"/>
        <c:majorUnit val="20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Date!PivotTable1</c:name>
    <c:fmtId val="2"/>
  </c:pivotSource>
  <c:chart>
    <c:autoTitleDeleted val="0"/>
    <c:pivotFmts>
      <c:pivotFmt>
        <c:idx val="0"/>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22225" cap="rnd">
            <a:solidFill>
              <a:srgbClr val="FFFF00"/>
            </a:solidFill>
          </a:ln>
          <a:effectLst>
            <a:glow rad="228600">
              <a:schemeClr val="accent3">
                <a:satMod val="175000"/>
                <a:alpha val="40000"/>
              </a:schemeClr>
            </a:glow>
          </a:effectLst>
        </c:spPr>
        <c:marker>
          <c:symbol val="circle"/>
          <c:size val="4"/>
          <c:spPr>
            <a:solidFill>
              <a:schemeClr val="accent6">
                <a:lumMod val="60000"/>
                <a:lumOff val="40000"/>
              </a:schemeClr>
            </a:solidFill>
            <a:ln>
              <a:noFill/>
            </a:ln>
            <a:effectLst>
              <a:glow rad="228600">
                <a:schemeClr val="accent3">
                  <a:satMod val="175000"/>
                  <a:alpha val="40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2225" cap="rnd">
            <a:solidFill>
              <a:srgbClr val="FFC000"/>
            </a:solidFill>
          </a:ln>
          <a:effectLst>
            <a:glow rad="228600">
              <a:schemeClr val="accent5">
                <a:satMod val="175000"/>
                <a:alpha val="40000"/>
              </a:schemeClr>
            </a:glow>
          </a:effectLst>
        </c:spPr>
        <c:marker>
          <c:symbol val="circle"/>
          <c:size val="4"/>
          <c:spPr>
            <a:solidFill>
              <a:schemeClr val="accent5">
                <a:lumMod val="60000"/>
                <a:lumOff val="40000"/>
              </a:schemeClr>
            </a:solidFill>
            <a:ln>
              <a:noFill/>
            </a:ln>
            <a:effectLst>
              <a:glow rad="228600">
                <a:schemeClr val="accent5">
                  <a:satMod val="175000"/>
                  <a:alpha val="40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251825452428103E-2"/>
          <c:y val="0.21531251552622849"/>
          <c:w val="0.9034531823817824"/>
          <c:h val="0.60226609129314301"/>
        </c:manualLayout>
      </c:layout>
      <c:lineChart>
        <c:grouping val="standard"/>
        <c:varyColors val="0"/>
        <c:ser>
          <c:idx val="0"/>
          <c:order val="0"/>
          <c:tx>
            <c:strRef>
              <c:f>'Sales by Date'!$B$1</c:f>
              <c:strCache>
                <c:ptCount val="1"/>
                <c:pt idx="0">
                  <c:v>Sales</c:v>
                </c:pt>
              </c:strCache>
            </c:strRef>
          </c:tx>
          <c:spPr>
            <a:ln w="22225" cap="rnd">
              <a:solidFill>
                <a:srgbClr val="FFFF00"/>
              </a:solidFill>
            </a:ln>
            <a:effectLst>
              <a:glow rad="228600">
                <a:schemeClr val="accent3">
                  <a:satMod val="175000"/>
                  <a:alpha val="40000"/>
                </a:schemeClr>
              </a:glow>
            </a:effectLst>
          </c:spPr>
          <c:marker>
            <c:symbol val="circle"/>
            <c:size val="4"/>
            <c:spPr>
              <a:solidFill>
                <a:schemeClr val="accent6">
                  <a:lumMod val="60000"/>
                  <a:lumOff val="40000"/>
                </a:schemeClr>
              </a:solidFill>
              <a:ln>
                <a:noFill/>
              </a:ln>
              <a:effectLst>
                <a:glow rad="228600">
                  <a:schemeClr val="accent3">
                    <a:satMod val="175000"/>
                    <a:alpha val="40000"/>
                  </a:schemeClr>
                </a:glow>
              </a:effectLst>
            </c:spPr>
          </c:marker>
          <c:trendline>
            <c:spPr>
              <a:ln w="25400" cap="rnd">
                <a:solidFill>
                  <a:schemeClr val="accent6">
                    <a:alpha val="50000"/>
                  </a:schemeClr>
                </a:solidFill>
              </a:ln>
              <a:effectLst/>
            </c:spPr>
            <c:trendlineType val="movingAvg"/>
            <c:period val="2"/>
            <c:dispRSqr val="0"/>
            <c:dispEq val="0"/>
          </c:trendline>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Date'!$B$2:$B$16</c:f>
              <c:numCache>
                <c:formatCode>General</c:formatCode>
                <c:ptCount val="10"/>
                <c:pt idx="0">
                  <c:v>4288294</c:v>
                </c:pt>
                <c:pt idx="1">
                  <c:v>7840899</c:v>
                </c:pt>
                <c:pt idx="2">
                  <c:v>4766193</c:v>
                </c:pt>
                <c:pt idx="3">
                  <c:v>7389217</c:v>
                </c:pt>
                <c:pt idx="4">
                  <c:v>2356814</c:v>
                </c:pt>
                <c:pt idx="5">
                  <c:v>9495130</c:v>
                </c:pt>
                <c:pt idx="6">
                  <c:v>4316450</c:v>
                </c:pt>
                <c:pt idx="7">
                  <c:v>9191518</c:v>
                </c:pt>
                <c:pt idx="8">
                  <c:v>2396187</c:v>
                </c:pt>
                <c:pt idx="9">
                  <c:v>5033174</c:v>
                </c:pt>
              </c:numCache>
            </c:numRef>
          </c:val>
          <c:smooth val="0"/>
          <c:extLst>
            <c:ext xmlns:c16="http://schemas.microsoft.com/office/drawing/2014/chart" uri="{C3380CC4-5D6E-409C-BE32-E72D297353CC}">
              <c16:uniqueId val="{00000001-F1A7-429A-B1C3-C38155A86952}"/>
            </c:ext>
          </c:extLst>
        </c:ser>
        <c:ser>
          <c:idx val="1"/>
          <c:order val="1"/>
          <c:tx>
            <c:strRef>
              <c:f>'Sales by Date'!$C$1</c:f>
              <c:strCache>
                <c:ptCount val="1"/>
                <c:pt idx="0">
                  <c:v>Expenditure</c:v>
                </c:pt>
              </c:strCache>
            </c:strRef>
          </c:tx>
          <c:spPr>
            <a:ln w="22225" cap="rnd">
              <a:solidFill>
                <a:srgbClr val="FFC000"/>
              </a:solidFill>
            </a:ln>
            <a:effectLst>
              <a:glow rad="228600">
                <a:schemeClr val="accent5">
                  <a:satMod val="175000"/>
                  <a:alpha val="40000"/>
                </a:schemeClr>
              </a:glow>
            </a:effectLst>
          </c:spPr>
          <c:marker>
            <c:symbol val="circle"/>
            <c:size val="4"/>
            <c:spPr>
              <a:solidFill>
                <a:schemeClr val="accent5">
                  <a:lumMod val="60000"/>
                  <a:lumOff val="40000"/>
                </a:schemeClr>
              </a:solidFill>
              <a:ln>
                <a:noFill/>
              </a:ln>
              <a:effectLst>
                <a:glow rad="228600">
                  <a:schemeClr val="accent5">
                    <a:satMod val="175000"/>
                    <a:alpha val="40000"/>
                  </a:schemeClr>
                </a:glow>
              </a:effectLst>
            </c:spPr>
          </c:marker>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Date'!$C$2:$C$16</c:f>
              <c:numCache>
                <c:formatCode>General</c:formatCode>
                <c:ptCount val="10"/>
                <c:pt idx="0">
                  <c:v>3212180</c:v>
                </c:pt>
                <c:pt idx="1">
                  <c:v>6251380</c:v>
                </c:pt>
                <c:pt idx="2">
                  <c:v>4228305</c:v>
                </c:pt>
                <c:pt idx="3">
                  <c:v>5894742</c:v>
                </c:pt>
                <c:pt idx="4">
                  <c:v>2122888.2000000002</c:v>
                </c:pt>
                <c:pt idx="5">
                  <c:v>6448461.5</c:v>
                </c:pt>
                <c:pt idx="6">
                  <c:v>3566994.5</c:v>
                </c:pt>
                <c:pt idx="7">
                  <c:v>6534993</c:v>
                </c:pt>
                <c:pt idx="8">
                  <c:v>1540940.7</c:v>
                </c:pt>
                <c:pt idx="9">
                  <c:v>3073728.3333333335</c:v>
                </c:pt>
              </c:numCache>
            </c:numRef>
          </c:val>
          <c:smooth val="0"/>
          <c:extLst>
            <c:ext xmlns:c16="http://schemas.microsoft.com/office/drawing/2014/chart" uri="{C3380CC4-5D6E-409C-BE32-E72D297353CC}">
              <c16:uniqueId val="{00000003-F1A7-429A-B1C3-C38155A86952}"/>
            </c:ext>
          </c:extLst>
        </c:ser>
        <c:dLbls>
          <c:showLegendKey val="0"/>
          <c:showVal val="0"/>
          <c:showCatName val="0"/>
          <c:showSerName val="0"/>
          <c:showPercent val="0"/>
          <c:showBubbleSize val="0"/>
        </c:dLbls>
        <c:marker val="1"/>
        <c:smooth val="0"/>
        <c:axId val="108607648"/>
        <c:axId val="108612224"/>
      </c:lineChart>
      <c:catAx>
        <c:axId val="10860764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600" b="0" i="0" u="none" strike="noStrike" kern="1200" baseline="0">
                <a:solidFill>
                  <a:schemeClr val="bg1"/>
                </a:solidFill>
                <a:latin typeface="Times New Roman" panose="02020603050405020304" pitchFamily="18" charset="0"/>
                <a:ea typeface="+mn-ea"/>
                <a:cs typeface="Times New Roman" panose="02020603050405020304" pitchFamily="18" charset="0"/>
              </a:defRPr>
            </a:pPr>
            <a:endParaRPr lang="en-US"/>
          </a:p>
        </c:txPr>
        <c:crossAx val="108612224"/>
        <c:crosses val="autoZero"/>
        <c:auto val="1"/>
        <c:lblAlgn val="ctr"/>
        <c:lblOffset val="100"/>
        <c:noMultiLvlLbl val="0"/>
      </c:catAx>
      <c:valAx>
        <c:axId val="1086122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Times New Roman" panose="02020603050405020304" pitchFamily="18" charset="0"/>
                <a:ea typeface="+mn-ea"/>
                <a:cs typeface="Times New Roman" panose="02020603050405020304" pitchFamily="18" charset="0"/>
              </a:defRPr>
            </a:pPr>
            <a:endParaRPr lang="en-US"/>
          </a:p>
        </c:txPr>
        <c:crossAx val="108607648"/>
        <c:crosses val="autoZero"/>
        <c:crossBetween val="between"/>
      </c:valAx>
      <c:spPr>
        <a:noFill/>
        <a:ln>
          <a:noFill/>
        </a:ln>
        <a:effectLst/>
      </c:spPr>
    </c:plotArea>
    <c:legend>
      <c:legendPos val="tr"/>
      <c:layout>
        <c:manualLayout>
          <c:xMode val="edge"/>
          <c:yMode val="edge"/>
          <c:x val="0.33129350479497288"/>
          <c:y val="1.0673727680281412E-2"/>
          <c:w val="0.43578368818593766"/>
          <c:h val="0.22812466736210163"/>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4127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Leader!PivotTable4</c:name>
    <c:fmtId val="2"/>
  </c:pivotSource>
  <c:chart>
    <c:title>
      <c:tx>
        <c:rich>
          <a:bodyPr rot="0" spcFirstLastPara="1" vertOverflow="ellipsis" vert="horz" wrap="square" anchor="ctr" anchorCtr="1"/>
          <a:lstStyle/>
          <a:p>
            <a:pPr>
              <a:defRPr sz="1400" b="1" i="0" u="none" strike="noStrike" kern="1200" cap="all" spc="50" baseline="0">
                <a:noFill/>
                <a:latin typeface="+mn-lt"/>
                <a:ea typeface="+mn-ea"/>
                <a:cs typeface="+mn-cs"/>
              </a:defRPr>
            </a:pPr>
            <a:r>
              <a:rPr lang="en-US">
                <a:noFill/>
              </a:rPr>
              <a:t>Team</a:t>
            </a:r>
            <a:r>
              <a:rPr lang="en-US" baseline="0">
                <a:noFill/>
              </a:rPr>
              <a:t> Leader</a:t>
            </a:r>
            <a:endParaRPr lang="en-US">
              <a:noFill/>
            </a:endParaRPr>
          </a:p>
        </c:rich>
      </c:tx>
      <c:layout>
        <c:manualLayout>
          <c:xMode val="edge"/>
          <c:yMode val="edge"/>
          <c:x val="0.43695024292176243"/>
          <c:y val="3.9342928742100138E-2"/>
        </c:manualLayout>
      </c:layout>
      <c:overlay val="0"/>
      <c:spPr>
        <a:noFill/>
        <a:ln>
          <a:noFill/>
        </a:ln>
        <a:effectLst/>
      </c:spPr>
      <c:txPr>
        <a:bodyPr rot="0" spcFirstLastPara="1" vertOverflow="ellipsis" vert="horz" wrap="square" anchor="ctr" anchorCtr="1"/>
        <a:lstStyle/>
        <a:p>
          <a:pPr>
            <a:defRPr sz="1400" b="1" i="0" u="none" strike="noStrike" kern="1200" cap="all" spc="50" baseline="0">
              <a:noFill/>
              <a:latin typeface="+mn-lt"/>
              <a:ea typeface="+mn-ea"/>
              <a:cs typeface="+mn-cs"/>
            </a:defRPr>
          </a:pPr>
          <a:endParaRPr lang="en-US"/>
        </a:p>
      </c:txPr>
    </c:title>
    <c:autoTitleDeleted val="0"/>
    <c:pivotFmts>
      <c:pivotFmt>
        <c:idx val="0"/>
        <c:dLbl>
          <c:idx val="0"/>
          <c:showLegendKey val="0"/>
          <c:showVal val="1"/>
          <c:showCatName val="0"/>
          <c:showSerName val="0"/>
          <c:showPercent val="1"/>
          <c:showBubbleSize val="0"/>
          <c:extLst>
            <c:ext xmlns:c15="http://schemas.microsoft.com/office/drawing/2012/chart" uri="{CE6537A1-D6FC-4f65-9D91-7224C49458BB}"/>
          </c:extLst>
        </c:dLbl>
      </c:pivotFmt>
      <c:pivotFmt>
        <c:idx val="1"/>
        <c:dLbl>
          <c:idx val="0"/>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2"/>
        <c:dLbl>
          <c:idx val="0"/>
          <c:layout>
            <c:manualLayout>
              <c:x val="8.611111111111111E-2"/>
              <c:y val="-4.629629629629629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3"/>
        <c:dLbl>
          <c:idx val="0"/>
          <c:layout>
            <c:manualLayout>
              <c:x val="0.12222222222222222"/>
              <c:y val="1.8518518518518347E-2"/>
            </c:manualLayout>
          </c:layout>
          <c:showLegendKey val="0"/>
          <c:showVal val="1"/>
          <c:showCatName val="0"/>
          <c:showSerName val="0"/>
          <c:showPercent val="1"/>
          <c:showBubbleSize val="0"/>
          <c:extLst>
            <c:ext xmlns:c15="http://schemas.microsoft.com/office/drawing/2012/chart" uri="{CE6537A1-D6FC-4f65-9D91-7224C49458BB}"/>
          </c:extLst>
        </c:dLbl>
      </c:pivotFmt>
      <c:pivotFmt>
        <c:idx val="4"/>
        <c:dLbl>
          <c:idx val="0"/>
          <c:layout>
            <c:manualLayout>
              <c:x val="6.6666666666666666E-2"/>
              <c:y val="0.12499999999999983"/>
            </c:manualLayout>
          </c:layout>
          <c:showLegendKey val="0"/>
          <c:showVal val="1"/>
          <c:showCatName val="0"/>
          <c:showSerName val="0"/>
          <c:showPercent val="1"/>
          <c:showBubbleSize val="0"/>
          <c:extLst>
            <c:ext xmlns:c15="http://schemas.microsoft.com/office/drawing/2012/chart" uri="{CE6537A1-D6FC-4f65-9D91-7224C49458BB}"/>
          </c:extLst>
        </c:dLbl>
      </c:pivotFmt>
      <c:pivotFmt>
        <c:idx val="5"/>
        <c:dLbl>
          <c:idx val="0"/>
          <c:layout>
            <c:manualLayout>
              <c:x val="-0.12222222222222222"/>
              <c:y val="2.7777777777777693E-2"/>
            </c:manualLayout>
          </c:layout>
          <c:showLegendKey val="0"/>
          <c:showVal val="1"/>
          <c:showCatName val="0"/>
          <c:showSerName val="0"/>
          <c:showPercent val="1"/>
          <c:showBubbleSize val="0"/>
          <c:extLst>
            <c:ext xmlns:c15="http://schemas.microsoft.com/office/drawing/2012/chart" uri="{CE6537A1-D6FC-4f65-9D91-7224C49458BB}"/>
          </c:extLst>
        </c:dLbl>
      </c:pivotFmt>
      <c:pivotFmt>
        <c:idx val="6"/>
        <c:dLbl>
          <c:idx val="0"/>
          <c:layout>
            <c:manualLayout>
              <c:x val="-8.8888888888888892E-2"/>
              <c:y val="-0.1111111111111111"/>
            </c:manualLayout>
          </c:layout>
          <c:showLegendKey val="0"/>
          <c:showVal val="1"/>
          <c:showCatName val="0"/>
          <c:showSerName val="0"/>
          <c:showPercent val="1"/>
          <c:showBubbleSize val="0"/>
          <c:extLst>
            <c:ext xmlns:c15="http://schemas.microsoft.com/office/drawing/2012/chart" uri="{CE6537A1-D6FC-4f65-9D91-7224C49458BB}"/>
          </c:extLst>
        </c:dLbl>
      </c:pivotFmt>
      <c:pivotFmt>
        <c:idx val="7"/>
        <c:dLbl>
          <c:idx val="0"/>
          <c:showLegendKey val="0"/>
          <c:showVal val="1"/>
          <c:showCatName val="0"/>
          <c:showSerName val="0"/>
          <c:showPercent val="1"/>
          <c:showBubbleSize val="0"/>
          <c:extLst>
            <c:ext xmlns:c15="http://schemas.microsoft.com/office/drawing/2012/chart" uri="{CE6537A1-D6FC-4f65-9D91-7224C49458BB}"/>
          </c:extLst>
        </c:dLbl>
      </c:pivotFmt>
      <c:pivotFmt>
        <c:idx val="8"/>
        <c:dLbl>
          <c:idx val="0"/>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9"/>
        <c:dLbl>
          <c:idx val="0"/>
          <c:layout>
            <c:manualLayout>
              <c:x val="8.611111111111111E-2"/>
              <c:y val="-4.629629629629629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10"/>
        <c:dLbl>
          <c:idx val="0"/>
          <c:layout>
            <c:manualLayout>
              <c:x val="0.12222222222222222"/>
              <c:y val="1.8518518518518347E-2"/>
            </c:manualLayout>
          </c:layout>
          <c:showLegendKey val="0"/>
          <c:showVal val="1"/>
          <c:showCatName val="0"/>
          <c:showSerName val="0"/>
          <c:showPercent val="1"/>
          <c:showBubbleSize val="0"/>
          <c:extLst>
            <c:ext xmlns:c15="http://schemas.microsoft.com/office/drawing/2012/chart" uri="{CE6537A1-D6FC-4f65-9D91-7224C49458BB}"/>
          </c:extLst>
        </c:dLbl>
      </c:pivotFmt>
      <c:pivotFmt>
        <c:idx val="11"/>
        <c:dLbl>
          <c:idx val="0"/>
          <c:layout>
            <c:manualLayout>
              <c:x val="6.6666666666666666E-2"/>
              <c:y val="0.12499999999999983"/>
            </c:manualLayout>
          </c:layout>
          <c:showLegendKey val="0"/>
          <c:showVal val="1"/>
          <c:showCatName val="0"/>
          <c:showSerName val="0"/>
          <c:showPercent val="1"/>
          <c:showBubbleSize val="0"/>
          <c:extLst>
            <c:ext xmlns:c15="http://schemas.microsoft.com/office/drawing/2012/chart" uri="{CE6537A1-D6FC-4f65-9D91-7224C49458BB}"/>
          </c:extLst>
        </c:dLbl>
      </c:pivotFmt>
      <c:pivotFmt>
        <c:idx val="12"/>
        <c:dLbl>
          <c:idx val="0"/>
          <c:layout>
            <c:manualLayout>
              <c:x val="-0.12222222222222222"/>
              <c:y val="2.7777777777777693E-2"/>
            </c:manualLayout>
          </c:layout>
          <c:showLegendKey val="0"/>
          <c:showVal val="1"/>
          <c:showCatName val="0"/>
          <c:showSerName val="0"/>
          <c:showPercent val="1"/>
          <c:showBubbleSize val="0"/>
          <c:extLst>
            <c:ext xmlns:c15="http://schemas.microsoft.com/office/drawing/2012/chart" uri="{CE6537A1-D6FC-4f65-9D91-7224C49458BB}"/>
          </c:extLst>
        </c:dLbl>
      </c:pivotFmt>
      <c:pivotFmt>
        <c:idx val="13"/>
        <c:dLbl>
          <c:idx val="0"/>
          <c:layout>
            <c:manualLayout>
              <c:x val="-8.8888888888888892E-2"/>
              <c:y val="-0.1111111111111111"/>
            </c:manualLayout>
          </c:layout>
          <c:showLegendKey val="0"/>
          <c:showVal val="1"/>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rgbClr val="92D050"/>
          </a:solidFill>
          <a:ln>
            <a:noFill/>
          </a:ln>
          <a:effectLst/>
          <a:scene3d>
            <a:camera prst="orthographicFront"/>
            <a:lightRig rig="brightRoom" dir="t"/>
          </a:scene3d>
          <a:sp3d prstMaterial="flat">
            <a:bevelT w="50800" h="101600" prst="angle"/>
            <a:contourClr>
              <a:srgbClr val="000000"/>
            </a:contourClr>
          </a:sp3d>
        </c:spPr>
        <c:dLbl>
          <c:idx val="0"/>
          <c:layout>
            <c:manualLayout>
              <c:x val="4.9607833563410225E-2"/>
              <c:y val="-0.16063497845628522"/>
            </c:manualLayout>
          </c:layout>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5.8627439665848449E-2"/>
              <c:y val="-0.16647625040015016"/>
            </c:manualLayout>
          </c:layout>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'Sales by Team Leader'!$B$3</c:f>
              <c:strCache>
                <c:ptCount val="1"/>
                <c:pt idx="0">
                  <c:v>Total</c:v>
                </c:pt>
              </c:strCache>
            </c:strRef>
          </c:tx>
          <c:dPt>
            <c:idx val="0"/>
            <c:bubble3D val="0"/>
            <c:spPr>
              <a:solidFill>
                <a:srgbClr val="92D050"/>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10C2-48DE-A6C4-D766B2A4A8C7}"/>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10C2-48DE-A6C4-D766B2A4A8C7}"/>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10C2-48DE-A6C4-D766B2A4A8C7}"/>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10C2-48DE-A6C4-D766B2A4A8C7}"/>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10C2-48DE-A6C4-D766B2A4A8C7}"/>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10C2-48DE-A6C4-D766B2A4A8C7}"/>
              </c:ext>
            </c:extLst>
          </c:dPt>
          <c:dLbls>
            <c:dLbl>
              <c:idx val="0"/>
              <c:layout>
                <c:manualLayout>
                  <c:x val="4.9607833563410225E-2"/>
                  <c:y val="-0.1606349784562852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10C2-48DE-A6C4-D766B2A4A8C7}"/>
                </c:ext>
              </c:extLst>
            </c:dLbl>
            <c:dLbl>
              <c:idx val="5"/>
              <c:layout>
                <c:manualLayout>
                  <c:x val="-5.8627439665848449E-2"/>
                  <c:y val="-0.16647625040015016"/>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10C2-48DE-A6C4-D766B2A4A8C7}"/>
                </c:ext>
              </c:extLst>
            </c:dLbl>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'Sales by Team Leader'!$A$4:$A$10</c:f>
              <c:strCache>
                <c:ptCount val="6"/>
                <c:pt idx="0">
                  <c:v>Avneet</c:v>
                </c:pt>
                <c:pt idx="1">
                  <c:v>FK</c:v>
                </c:pt>
                <c:pt idx="2">
                  <c:v>KK</c:v>
                </c:pt>
                <c:pt idx="3">
                  <c:v>Shalini</c:v>
                </c:pt>
                <c:pt idx="4">
                  <c:v>SK</c:v>
                </c:pt>
                <c:pt idx="5">
                  <c:v>VS</c:v>
                </c:pt>
              </c:strCache>
            </c:strRef>
          </c:cat>
          <c:val>
            <c:numRef>
              <c:f>'Sales by Team Leader'!$B$4:$B$10</c:f>
              <c:numCache>
                <c:formatCode>General</c:formatCode>
                <c:ptCount val="6"/>
                <c:pt idx="0">
                  <c:v>3323324</c:v>
                </c:pt>
                <c:pt idx="1">
                  <c:v>13995877</c:v>
                </c:pt>
                <c:pt idx="2">
                  <c:v>4413430</c:v>
                </c:pt>
                <c:pt idx="3">
                  <c:v>2126065</c:v>
                </c:pt>
                <c:pt idx="4">
                  <c:v>33121480</c:v>
                </c:pt>
                <c:pt idx="5">
                  <c:v>93700</c:v>
                </c:pt>
              </c:numCache>
            </c:numRef>
          </c:val>
          <c:extLst>
            <c:ext xmlns:c16="http://schemas.microsoft.com/office/drawing/2014/chart" uri="{C3380CC4-5D6E-409C-BE32-E72D297353CC}">
              <c16:uniqueId val="{0000000C-10C2-48DE-A6C4-D766B2A4A8C7}"/>
            </c:ext>
          </c:extLst>
        </c:ser>
        <c:dLbls>
          <c:showLegendKey val="0"/>
          <c:showVal val="0"/>
          <c:showCatName val="0"/>
          <c:showSerName val="0"/>
          <c:showPercent val="1"/>
          <c:showBubbleSize val="0"/>
          <c:showLeaderLines val="0"/>
        </c:dLbls>
        <c:firstSliceAng val="0"/>
        <c:holeSize val="50"/>
      </c:doughnutChart>
      <c:spPr>
        <a:noFill/>
        <a:ln>
          <a:noFill/>
        </a:ln>
        <a:effectLst/>
      </c:spPr>
    </c:plotArea>
    <c:legend>
      <c:legendPos val="r"/>
      <c:layout>
        <c:manualLayout>
          <c:xMode val="edge"/>
          <c:yMode val="edge"/>
          <c:x val="0.7616101401029185"/>
          <c:y val="0.33728577312550984"/>
          <c:w val="0.22361074368047312"/>
          <c:h val="0.4016278287330261"/>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4127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Theme!PivotTable3</c:name>
    <c:fmtId val="2"/>
  </c:pivotSource>
  <c:chart>
    <c:autoTitleDeleted val="1"/>
    <c:pivotFmts>
      <c:pivotFmt>
        <c:idx val="0"/>
        <c:spPr>
          <a:solidFill>
            <a:schemeClr val="accent1"/>
          </a:solidFill>
          <a:ln>
            <a:noFill/>
          </a:ln>
          <a:effectLst>
            <a:outerShdw blurRad="63500" sx="102000" sy="102000" algn="ctr" rotWithShape="0">
              <a:prstClr val="black">
                <a:alpha val="20000"/>
              </a:prstClr>
            </a:outerShdw>
          </a:effectLst>
        </c:spPr>
        <c:marker>
          <c:symbol val="circle"/>
          <c:size val="6"/>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2"/>
        <c:spPr>
          <a:solidFill>
            <a:schemeClr val="accent2"/>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3"/>
        <c:spPr>
          <a:solidFill>
            <a:schemeClr val="accent3"/>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4"/>
        <c:spPr>
          <a:solidFill>
            <a:schemeClr val="accent4"/>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5"/>
        <c:spPr>
          <a:solidFill>
            <a:schemeClr val="accent5"/>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6"/>
        <c:spPr>
          <a:solidFill>
            <a:schemeClr val="accent6"/>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7"/>
        <c:spPr>
          <a:solidFill>
            <a:schemeClr val="accent1">
              <a:lumMod val="60000"/>
            </a:schemeClr>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8"/>
        <c:spPr>
          <a:solidFill>
            <a:schemeClr val="accent2">
              <a:lumMod val="60000"/>
            </a:schemeClr>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9"/>
        <c:spPr>
          <a:solidFill>
            <a:schemeClr val="accent3">
              <a:lumMod val="60000"/>
            </a:schemeClr>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10"/>
        <c:spPr>
          <a:solidFill>
            <a:schemeClr val="accent1"/>
          </a:solidFill>
          <a:ln>
            <a:noFill/>
          </a:ln>
          <a:effectLst>
            <a:outerShdw blurRad="63500" sx="102000" sy="102000" algn="ctr" rotWithShape="0">
              <a:prstClr val="black">
                <a:alpha val="20000"/>
              </a:prstClr>
            </a:outerShdw>
          </a:effectLst>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1"/>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2"/>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3"/>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4"/>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5"/>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6"/>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7"/>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8"/>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9"/>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20"/>
        <c:marker>
          <c:symbol val="none"/>
        </c:marker>
        <c:dLbl>
          <c:idx val="0"/>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21"/>
        <c:spPr>
          <a:solidFill>
            <a:srgbClr val="92D05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layout>
                <c:manualLayout>
                  <c:w val="0.2266147491238685"/>
                  <c:h val="0.180113240166066"/>
                </c:manualLayout>
              </c15:layout>
            </c:ext>
          </c:extLst>
        </c:dLbl>
      </c:pivotFmt>
      <c:pivotFmt>
        <c:idx val="26"/>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7"/>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8"/>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9"/>
        <c:spPr>
          <a:solidFill>
            <a:srgbClr val="FFC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rgbClr val="FFC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s>
    <c:view3D>
      <c:rotX val="7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0172832169563705E-2"/>
          <c:y val="0.15355674064981659"/>
          <c:w val="0.77437131679294791"/>
          <c:h val="0.73386213265344158"/>
        </c:manualLayout>
      </c:layout>
      <c:pie3DChart>
        <c:varyColors val="1"/>
        <c:ser>
          <c:idx val="0"/>
          <c:order val="0"/>
          <c:tx>
            <c:strRef>
              <c:f>'Sales by Theme'!$B$1</c:f>
              <c:strCache>
                <c:ptCount val="1"/>
                <c:pt idx="0">
                  <c:v>Total</c:v>
                </c:pt>
              </c:strCache>
            </c:strRef>
          </c:tx>
          <c:dPt>
            <c:idx val="0"/>
            <c:bubble3D val="0"/>
            <c:spPr>
              <a:solidFill>
                <a:srgbClr val="92D05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8284-4EDC-80B2-C92EC7D15549}"/>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8284-4EDC-80B2-C92EC7D15549}"/>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8284-4EDC-80B2-C92EC7D15549}"/>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8284-4EDC-80B2-C92EC7D15549}"/>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8284-4EDC-80B2-C92EC7D15549}"/>
              </c:ext>
            </c:extLst>
          </c:dPt>
          <c:dPt>
            <c:idx val="5"/>
            <c:bubble3D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8284-4EDC-80B2-C92EC7D15549}"/>
              </c:ext>
            </c:extLst>
          </c:dPt>
          <c:dPt>
            <c:idx val="6"/>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8284-4EDC-80B2-C92EC7D15549}"/>
              </c:ext>
            </c:extLst>
          </c:dPt>
          <c:dPt>
            <c:idx val="7"/>
            <c:bubble3D val="0"/>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F-8284-4EDC-80B2-C92EC7D15549}"/>
              </c:ext>
            </c:extLst>
          </c:dPt>
          <c:dPt>
            <c:idx val="8"/>
            <c:bubble3D val="0"/>
            <c:spPr>
              <a:solidFill>
                <a:srgbClr val="FFC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1-8284-4EDC-80B2-C92EC7D15549}"/>
              </c:ext>
            </c:extLst>
          </c:dPt>
          <c:dLbls>
            <c:dLbl>
              <c:idx val="4"/>
              <c:dLblPos val="outEnd"/>
              <c:showLegendKey val="0"/>
              <c:showVal val="0"/>
              <c:showCatName val="1"/>
              <c:showSerName val="0"/>
              <c:showPercent val="1"/>
              <c:showBubbleSize val="0"/>
              <c:extLst>
                <c:ext xmlns:c15="http://schemas.microsoft.com/office/drawing/2012/chart" uri="{CE6537A1-D6FC-4f65-9D91-7224C49458BB}">
                  <c15:layout>
                    <c:manualLayout>
                      <c:w val="0.2266147491238685"/>
                      <c:h val="0.180113240166066"/>
                    </c:manualLayout>
                  </c15:layout>
                </c:ext>
                <c:ext xmlns:c16="http://schemas.microsoft.com/office/drawing/2014/chart" uri="{C3380CC4-5D6E-409C-BE32-E72D297353CC}">
                  <c16:uniqueId val="{00000009-8284-4EDC-80B2-C92EC7D15549}"/>
                </c:ext>
              </c:extLst>
            </c:dLbl>
            <c:dLbl>
              <c:idx val="8"/>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rgbClr val="FFC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 xmlns:c16="http://schemas.microsoft.com/office/drawing/2014/chart" uri="{C3380CC4-5D6E-409C-BE32-E72D297353CC}">
                  <c16:uniqueId val="{00000011-8284-4EDC-80B2-C92EC7D15549}"/>
                </c:ext>
              </c:extLst>
            </c:dLbl>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c15:spPr>
              </c:ext>
            </c:extLst>
          </c:dLbls>
          <c:cat>
            <c:strRef>
              <c:f>'Sales by Theme'!$A$2:$A$11</c:f>
              <c:strCache>
                <c:ptCount val="9"/>
                <c:pt idx="0">
                  <c:v>AJS</c:v>
                </c:pt>
                <c:pt idx="1">
                  <c:v>Haveli</c:v>
                </c:pt>
                <c:pt idx="2">
                  <c:v>Lifestyle</c:v>
                </c:pt>
                <c:pt idx="3">
                  <c:v>Mastani</c:v>
                </c:pt>
                <c:pt idx="4">
                  <c:v>Padmawati</c:v>
                </c:pt>
                <c:pt idx="5">
                  <c:v>SALE 25%</c:v>
                </c:pt>
                <c:pt idx="6">
                  <c:v>Shahzadi</c:v>
                </c:pt>
                <c:pt idx="7">
                  <c:v>Tanjore</c:v>
                </c:pt>
                <c:pt idx="8">
                  <c:v>VIRASAT</c:v>
                </c:pt>
              </c:strCache>
            </c:strRef>
          </c:cat>
          <c:val>
            <c:numRef>
              <c:f>'Sales by Theme'!$B$2:$B$11</c:f>
              <c:numCache>
                <c:formatCode>General</c:formatCode>
                <c:ptCount val="9"/>
                <c:pt idx="0">
                  <c:v>4795538</c:v>
                </c:pt>
                <c:pt idx="1">
                  <c:v>11201541</c:v>
                </c:pt>
                <c:pt idx="2">
                  <c:v>105000</c:v>
                </c:pt>
                <c:pt idx="3">
                  <c:v>5923590</c:v>
                </c:pt>
                <c:pt idx="4">
                  <c:v>3826245</c:v>
                </c:pt>
                <c:pt idx="5">
                  <c:v>14885027</c:v>
                </c:pt>
                <c:pt idx="6">
                  <c:v>328850</c:v>
                </c:pt>
                <c:pt idx="7">
                  <c:v>14749095</c:v>
                </c:pt>
                <c:pt idx="8">
                  <c:v>1258990</c:v>
                </c:pt>
              </c:numCache>
            </c:numRef>
          </c:val>
          <c:extLst>
            <c:ext xmlns:c16="http://schemas.microsoft.com/office/drawing/2014/chart" uri="{C3380CC4-5D6E-409C-BE32-E72D297353CC}">
              <c16:uniqueId val="{00000014-8284-4EDC-80B2-C92EC7D15549}"/>
            </c:ext>
          </c:extLst>
        </c:ser>
        <c:dLbls>
          <c:showLegendKey val="0"/>
          <c:showVal val="0"/>
          <c:showCatName val="0"/>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counts!PivotTable1</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solidFill>
              <a:schemeClr val="accent4">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2620410662215311E-2"/>
          <c:y val="0.10953683716278242"/>
          <c:w val="0.83081185647814759"/>
          <c:h val="0.82988517664850481"/>
        </c:manualLayout>
      </c:layout>
      <c:barChart>
        <c:barDir val="bar"/>
        <c:grouping val="clustered"/>
        <c:varyColors val="0"/>
        <c:ser>
          <c:idx val="0"/>
          <c:order val="0"/>
          <c:tx>
            <c:strRef>
              <c:f>'Sales by Team counts'!$B$3</c:f>
              <c:strCache>
                <c:ptCount val="1"/>
                <c:pt idx="0">
                  <c:v>Expenditure</c:v>
                </c:pt>
              </c:strCache>
            </c:strRef>
          </c:tx>
          <c:spPr>
            <a:solidFill>
              <a:schemeClr val="accent1"/>
            </a:solidFill>
            <a:ln>
              <a:no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counts'!$B$4:$B$13</c:f>
              <c:numCache>
                <c:formatCode>General</c:formatCode>
                <c:ptCount val="9"/>
                <c:pt idx="0">
                  <c:v>700622.5</c:v>
                </c:pt>
                <c:pt idx="1">
                  <c:v>301001</c:v>
                </c:pt>
                <c:pt idx="2">
                  <c:v>599573</c:v>
                </c:pt>
                <c:pt idx="3">
                  <c:v>277823.66666666669</c:v>
                </c:pt>
                <c:pt idx="4">
                  <c:v>395043.36052631575</c:v>
                </c:pt>
                <c:pt idx="5">
                  <c:v>258041.8212121212</c:v>
                </c:pt>
                <c:pt idx="6">
                  <c:v>193490.15686274509</c:v>
                </c:pt>
                <c:pt idx="7">
                  <c:v>281613</c:v>
                </c:pt>
                <c:pt idx="8">
                  <c:v>237064</c:v>
                </c:pt>
              </c:numCache>
            </c:numRef>
          </c:val>
          <c:extLst>
            <c:ext xmlns:c16="http://schemas.microsoft.com/office/drawing/2014/chart" uri="{C3380CC4-5D6E-409C-BE32-E72D297353CC}">
              <c16:uniqueId val="{00000000-89C5-4D03-A4E0-A20BA11457F2}"/>
            </c:ext>
          </c:extLst>
        </c:ser>
        <c:ser>
          <c:idx val="1"/>
          <c:order val="1"/>
          <c:tx>
            <c:strRef>
              <c:f>'Sales by Team counts'!$C$3</c:f>
              <c:strCache>
                <c:ptCount val="1"/>
                <c:pt idx="0">
                  <c:v>Sales</c:v>
                </c:pt>
              </c:strCache>
            </c:strRef>
          </c:tx>
          <c:spPr>
            <a:solidFill>
              <a:schemeClr val="accent3"/>
            </a:solidFill>
            <a:ln>
              <a:solidFill>
                <a:schemeClr val="accent4">
                  <a:lumMod val="50000"/>
                </a:schemeClr>
              </a:solid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counts'!$C$4:$C$13</c:f>
              <c:numCache>
                <c:formatCode>General</c:formatCode>
                <c:ptCount val="9"/>
                <c:pt idx="0">
                  <c:v>1081425</c:v>
                </c:pt>
                <c:pt idx="1">
                  <c:v>354500</c:v>
                </c:pt>
                <c:pt idx="2">
                  <c:v>925942</c:v>
                </c:pt>
                <c:pt idx="3">
                  <c:v>405515</c:v>
                </c:pt>
                <c:pt idx="4">
                  <c:v>519496.73684210528</c:v>
                </c:pt>
                <c:pt idx="5">
                  <c:v>332238.80303030304</c:v>
                </c:pt>
                <c:pt idx="6">
                  <c:v>262815.79411764705</c:v>
                </c:pt>
                <c:pt idx="7">
                  <c:v>558902</c:v>
                </c:pt>
                <c:pt idx="8">
                  <c:v>324821</c:v>
                </c:pt>
              </c:numCache>
            </c:numRef>
          </c:val>
          <c:extLst>
            <c:ext xmlns:c16="http://schemas.microsoft.com/office/drawing/2014/chart" uri="{C3380CC4-5D6E-409C-BE32-E72D297353CC}">
              <c16:uniqueId val="{00000001-89C5-4D03-A4E0-A20BA11457F2}"/>
            </c:ext>
          </c:extLst>
        </c:ser>
        <c:dLbls>
          <c:showLegendKey val="0"/>
          <c:showVal val="0"/>
          <c:showCatName val="0"/>
          <c:showSerName val="0"/>
          <c:showPercent val="0"/>
          <c:showBubbleSize val="0"/>
        </c:dLbls>
        <c:gapWidth val="150"/>
        <c:axId val="1962132447"/>
        <c:axId val="1962132863"/>
      </c:barChart>
      <c:catAx>
        <c:axId val="19621324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crossAx val="1962132863"/>
        <c:crosses val="autoZero"/>
        <c:auto val="1"/>
        <c:lblAlgn val="ctr"/>
        <c:lblOffset val="100"/>
        <c:noMultiLvlLbl val="0"/>
      </c:catAx>
      <c:valAx>
        <c:axId val="1962132863"/>
        <c:scaling>
          <c:orientation val="minMax"/>
        </c:scaling>
        <c:delete val="0"/>
        <c:axPos val="b"/>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62132447"/>
        <c:crosses val="autoZero"/>
        <c:crossBetween val="between"/>
        <c:minorUnit val="400000"/>
      </c:valAx>
      <c:spPr>
        <a:noFill/>
        <a:ln>
          <a:noFill/>
        </a:ln>
        <a:effectLst>
          <a:glow rad="127000">
            <a:schemeClr val="accent1">
              <a:alpha val="96000"/>
            </a:schemeClr>
          </a:glow>
          <a:softEdge rad="152400"/>
        </a:effectLst>
      </c:spPr>
    </c:plotArea>
    <c:legend>
      <c:legendPos val="t"/>
      <c:layout>
        <c:manualLayout>
          <c:xMode val="edge"/>
          <c:yMode val="edge"/>
          <c:x val="0.61576120040083981"/>
          <c:y val="0.35297964931480713"/>
          <c:w val="0.34471389530103685"/>
          <c:h val="0.16461167606296509"/>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Date!PivotTable1</c:name>
    <c:fmtId val="0"/>
  </c:pivotSource>
  <c:chart>
    <c:autoTitleDeleted val="1"/>
    <c:pivotFmts>
      <c:pivotFmt>
        <c:idx val="0"/>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22225" cap="rnd">
            <a:solidFill>
              <a:schemeClr val="accent6"/>
            </a:solidFill>
          </a:ln>
          <a:effectLst>
            <a:glow rad="139700">
              <a:schemeClr val="accent6">
                <a:satMod val="175000"/>
                <a:alpha val="14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by Date'!$B$1</c:f>
              <c:strCache>
                <c:ptCount val="1"/>
                <c:pt idx="0">
                  <c:v>Sales</c:v>
                </c:pt>
              </c:strCache>
            </c:strRef>
          </c:tx>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Date'!$B$2:$B$16</c:f>
              <c:numCache>
                <c:formatCode>General</c:formatCode>
                <c:ptCount val="10"/>
                <c:pt idx="0">
                  <c:v>4288294</c:v>
                </c:pt>
                <c:pt idx="1">
                  <c:v>7840899</c:v>
                </c:pt>
                <c:pt idx="2">
                  <c:v>4766193</c:v>
                </c:pt>
                <c:pt idx="3">
                  <c:v>7389217</c:v>
                </c:pt>
                <c:pt idx="4">
                  <c:v>2356814</c:v>
                </c:pt>
                <c:pt idx="5">
                  <c:v>9495130</c:v>
                </c:pt>
                <c:pt idx="6">
                  <c:v>4316450</c:v>
                </c:pt>
                <c:pt idx="7">
                  <c:v>9191518</c:v>
                </c:pt>
                <c:pt idx="8">
                  <c:v>2396187</c:v>
                </c:pt>
                <c:pt idx="9">
                  <c:v>5033174</c:v>
                </c:pt>
              </c:numCache>
            </c:numRef>
          </c:val>
          <c:smooth val="0"/>
          <c:extLst>
            <c:ext xmlns:c16="http://schemas.microsoft.com/office/drawing/2014/chart" uri="{C3380CC4-5D6E-409C-BE32-E72D297353CC}">
              <c16:uniqueId val="{00000000-74A1-4268-B600-7FF51CA93771}"/>
            </c:ext>
          </c:extLst>
        </c:ser>
        <c:ser>
          <c:idx val="1"/>
          <c:order val="1"/>
          <c:tx>
            <c:strRef>
              <c:f>'Sales by Date'!$C$1</c:f>
              <c:strCache>
                <c:ptCount val="1"/>
                <c:pt idx="0">
                  <c:v>Expenditure</c:v>
                </c:pt>
              </c:strCache>
            </c:strRef>
          </c:tx>
          <c:spPr>
            <a:ln w="22225" cap="rnd">
              <a:solidFill>
                <a:schemeClr val="accent5"/>
              </a:solidFill>
            </a:ln>
            <a:effectLst>
              <a:glow rad="139700">
                <a:schemeClr val="accent5">
                  <a:satMod val="175000"/>
                  <a:alpha val="14000"/>
                </a:schemeClr>
              </a:glo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Date'!$C$2:$C$16</c:f>
              <c:numCache>
                <c:formatCode>General</c:formatCode>
                <c:ptCount val="10"/>
                <c:pt idx="0">
                  <c:v>3212180</c:v>
                </c:pt>
                <c:pt idx="1">
                  <c:v>6251380</c:v>
                </c:pt>
                <c:pt idx="2">
                  <c:v>4228305</c:v>
                </c:pt>
                <c:pt idx="3">
                  <c:v>5894742</c:v>
                </c:pt>
                <c:pt idx="4">
                  <c:v>2122888.2000000002</c:v>
                </c:pt>
                <c:pt idx="5">
                  <c:v>6448461.5</c:v>
                </c:pt>
                <c:pt idx="6">
                  <c:v>3566994.5</c:v>
                </c:pt>
                <c:pt idx="7">
                  <c:v>6534993</c:v>
                </c:pt>
                <c:pt idx="8">
                  <c:v>1540940.7</c:v>
                </c:pt>
                <c:pt idx="9">
                  <c:v>3073728.3333333335</c:v>
                </c:pt>
              </c:numCache>
            </c:numRef>
          </c:val>
          <c:smooth val="0"/>
          <c:extLst>
            <c:ext xmlns:c16="http://schemas.microsoft.com/office/drawing/2014/chart" uri="{C3380CC4-5D6E-409C-BE32-E72D297353CC}">
              <c16:uniqueId val="{00000003-74A1-4268-B600-7FF51CA93771}"/>
            </c:ext>
          </c:extLst>
        </c:ser>
        <c:dLbls>
          <c:dLblPos val="ctr"/>
          <c:showLegendKey val="0"/>
          <c:showVal val="1"/>
          <c:showCatName val="0"/>
          <c:showSerName val="0"/>
          <c:showPercent val="0"/>
          <c:showBubbleSize val="0"/>
        </c:dLbls>
        <c:marker val="1"/>
        <c:smooth val="0"/>
        <c:axId val="108607648"/>
        <c:axId val="108612224"/>
      </c:lineChart>
      <c:catAx>
        <c:axId val="10860764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612224"/>
        <c:crosses val="autoZero"/>
        <c:auto val="1"/>
        <c:lblAlgn val="ctr"/>
        <c:lblOffset val="100"/>
        <c:noMultiLvlLbl val="0"/>
      </c:catAx>
      <c:valAx>
        <c:axId val="1086122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607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City!PivotTable2</c:name>
    <c:fmtId val="0"/>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6"/>
            </a:solidFill>
            <a:miter lim="800000"/>
          </a:ln>
          <a:effectLst>
            <a:glow rad="63500">
              <a:schemeClr val="accent6">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City'!$B$1</c:f>
              <c:strCache>
                <c:ptCount val="1"/>
                <c:pt idx="0">
                  <c:v>Total</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cat>
            <c:strRef>
              <c:f>'Sales by City'!$A$2:$A$44</c:f>
              <c:strCache>
                <c:ptCount val="42"/>
                <c:pt idx="0">
                  <c:v>Agra</c:v>
                </c:pt>
                <c:pt idx="1">
                  <c:v>Ahmedabad</c:v>
                </c:pt>
                <c:pt idx="2">
                  <c:v>Ambala</c:v>
                </c:pt>
                <c:pt idx="3">
                  <c:v>Baroda</c:v>
                </c:pt>
                <c:pt idx="4">
                  <c:v>Bengaluru</c:v>
                </c:pt>
                <c:pt idx="5">
                  <c:v>Bhopal</c:v>
                </c:pt>
                <c:pt idx="6">
                  <c:v>Bhubaneswar</c:v>
                </c:pt>
                <c:pt idx="7">
                  <c:v>Chandigarh</c:v>
                </c:pt>
                <c:pt idx="8">
                  <c:v>Chennai</c:v>
                </c:pt>
                <c:pt idx="9">
                  <c:v>Cochin</c:v>
                </c:pt>
                <c:pt idx="10">
                  <c:v>Coimbatore</c:v>
                </c:pt>
                <c:pt idx="11">
                  <c:v>Dehradun</c:v>
                </c:pt>
                <c:pt idx="12">
                  <c:v>Delhi</c:v>
                </c:pt>
                <c:pt idx="13">
                  <c:v>Faridabad</c:v>
                </c:pt>
                <c:pt idx="14">
                  <c:v>Ghaziabad</c:v>
                </c:pt>
                <c:pt idx="15">
                  <c:v>Gurgaon</c:v>
                </c:pt>
                <c:pt idx="16">
                  <c:v>Gwalior</c:v>
                </c:pt>
                <c:pt idx="17">
                  <c:v>Hyderabad</c:v>
                </c:pt>
                <c:pt idx="18">
                  <c:v>Indore</c:v>
                </c:pt>
                <c:pt idx="19">
                  <c:v>Jaipur</c:v>
                </c:pt>
                <c:pt idx="20">
                  <c:v>Jalandhar</c:v>
                </c:pt>
                <c:pt idx="21">
                  <c:v>Jamshedpur</c:v>
                </c:pt>
                <c:pt idx="22">
                  <c:v>Kanpur</c:v>
                </c:pt>
                <c:pt idx="23">
                  <c:v>Kolkata</c:v>
                </c:pt>
                <c:pt idx="24">
                  <c:v>Lucknow</c:v>
                </c:pt>
                <c:pt idx="25">
                  <c:v>Ludhiana</c:v>
                </c:pt>
                <c:pt idx="26">
                  <c:v>Madurai</c:v>
                </c:pt>
                <c:pt idx="27">
                  <c:v>Mangalore</c:v>
                </c:pt>
                <c:pt idx="28">
                  <c:v>Meerut</c:v>
                </c:pt>
                <c:pt idx="29">
                  <c:v>Moradabad</c:v>
                </c:pt>
                <c:pt idx="30">
                  <c:v>Mumbai</c:v>
                </c:pt>
                <c:pt idx="31">
                  <c:v>Mysore</c:v>
                </c:pt>
                <c:pt idx="32">
                  <c:v>Nagpur</c:v>
                </c:pt>
                <c:pt idx="33">
                  <c:v>Panchkula</c:v>
                </c:pt>
                <c:pt idx="34">
                  <c:v>Patna</c:v>
                </c:pt>
                <c:pt idx="35">
                  <c:v>Pune</c:v>
                </c:pt>
                <c:pt idx="36">
                  <c:v>Raipur</c:v>
                </c:pt>
                <c:pt idx="37">
                  <c:v>Ranchi</c:v>
                </c:pt>
                <c:pt idx="38">
                  <c:v>Surat</c:v>
                </c:pt>
                <c:pt idx="39">
                  <c:v>Tirichy</c:v>
                </c:pt>
                <c:pt idx="40">
                  <c:v>Vijayawada</c:v>
                </c:pt>
                <c:pt idx="41">
                  <c:v>Vizag</c:v>
                </c:pt>
              </c:strCache>
            </c:strRef>
          </c:cat>
          <c:val>
            <c:numRef>
              <c:f>'Sales by City'!$B$2:$B$44</c:f>
              <c:numCache>
                <c:formatCode>General</c:formatCode>
                <c:ptCount val="42"/>
                <c:pt idx="0">
                  <c:v>152685</c:v>
                </c:pt>
                <c:pt idx="1">
                  <c:v>246757.4</c:v>
                </c:pt>
                <c:pt idx="2">
                  <c:v>151750</c:v>
                </c:pt>
                <c:pt idx="3">
                  <c:v>242875.5</c:v>
                </c:pt>
                <c:pt idx="4">
                  <c:v>489461.75</c:v>
                </c:pt>
                <c:pt idx="5">
                  <c:v>447011.25</c:v>
                </c:pt>
                <c:pt idx="6">
                  <c:v>331000</c:v>
                </c:pt>
                <c:pt idx="7">
                  <c:v>402156.42857142858</c:v>
                </c:pt>
                <c:pt idx="8">
                  <c:v>710046.2</c:v>
                </c:pt>
                <c:pt idx="9">
                  <c:v>322404.2</c:v>
                </c:pt>
                <c:pt idx="10">
                  <c:v>108075</c:v>
                </c:pt>
                <c:pt idx="11">
                  <c:v>148264</c:v>
                </c:pt>
                <c:pt idx="12">
                  <c:v>698873.83333333337</c:v>
                </c:pt>
                <c:pt idx="13">
                  <c:v>135108.33333333334</c:v>
                </c:pt>
                <c:pt idx="14">
                  <c:v>92028.5</c:v>
                </c:pt>
                <c:pt idx="15">
                  <c:v>438370.875</c:v>
                </c:pt>
                <c:pt idx="16">
                  <c:v>136600</c:v>
                </c:pt>
                <c:pt idx="17">
                  <c:v>924699.6</c:v>
                </c:pt>
                <c:pt idx="18">
                  <c:v>166303.33333333334</c:v>
                </c:pt>
                <c:pt idx="19">
                  <c:v>289567</c:v>
                </c:pt>
                <c:pt idx="20">
                  <c:v>72275</c:v>
                </c:pt>
                <c:pt idx="21">
                  <c:v>288958.33333333331</c:v>
                </c:pt>
                <c:pt idx="22">
                  <c:v>151015</c:v>
                </c:pt>
                <c:pt idx="23">
                  <c:v>883446.75</c:v>
                </c:pt>
                <c:pt idx="24">
                  <c:v>218735.5</c:v>
                </c:pt>
                <c:pt idx="25">
                  <c:v>50300</c:v>
                </c:pt>
                <c:pt idx="26">
                  <c:v>168375</c:v>
                </c:pt>
                <c:pt idx="27">
                  <c:v>29625</c:v>
                </c:pt>
                <c:pt idx="28">
                  <c:v>315088.375</c:v>
                </c:pt>
                <c:pt idx="29">
                  <c:v>45490</c:v>
                </c:pt>
                <c:pt idx="30">
                  <c:v>579591.75</c:v>
                </c:pt>
                <c:pt idx="31">
                  <c:v>64650</c:v>
                </c:pt>
                <c:pt idx="32">
                  <c:v>180446.66666666666</c:v>
                </c:pt>
                <c:pt idx="33">
                  <c:v>241000</c:v>
                </c:pt>
                <c:pt idx="34">
                  <c:v>215512.66666666666</c:v>
                </c:pt>
                <c:pt idx="35">
                  <c:v>525518</c:v>
                </c:pt>
                <c:pt idx="36">
                  <c:v>226345</c:v>
                </c:pt>
                <c:pt idx="37">
                  <c:v>224542</c:v>
                </c:pt>
                <c:pt idx="38">
                  <c:v>158950</c:v>
                </c:pt>
                <c:pt idx="39">
                  <c:v>73445</c:v>
                </c:pt>
                <c:pt idx="40">
                  <c:v>111900</c:v>
                </c:pt>
                <c:pt idx="41">
                  <c:v>317925</c:v>
                </c:pt>
              </c:numCache>
            </c:numRef>
          </c:val>
          <c:extLst>
            <c:ext xmlns:c16="http://schemas.microsoft.com/office/drawing/2014/chart" uri="{C3380CC4-5D6E-409C-BE32-E72D297353CC}">
              <c16:uniqueId val="{00000000-1AE5-4D0C-B7D7-9F223A7EFEA4}"/>
            </c:ext>
          </c:extLst>
        </c:ser>
        <c:dLbls>
          <c:showLegendKey val="0"/>
          <c:showVal val="0"/>
          <c:showCatName val="0"/>
          <c:showSerName val="0"/>
          <c:showPercent val="0"/>
          <c:showBubbleSize val="0"/>
        </c:dLbls>
        <c:gapWidth val="315"/>
        <c:overlap val="-40"/>
        <c:axId val="335737296"/>
        <c:axId val="335733136"/>
      </c:barChart>
      <c:catAx>
        <c:axId val="335737296"/>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5733136"/>
        <c:crosses val="autoZero"/>
        <c:auto val="1"/>
        <c:lblAlgn val="ctr"/>
        <c:lblOffset val="100"/>
        <c:noMultiLvlLbl val="0"/>
      </c:catAx>
      <c:valAx>
        <c:axId val="335733136"/>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5737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3413102289719509E-2"/>
          <c:y val="2.1416398092974763E-2"/>
          <c:w val="0.94311057520047814"/>
          <c:h val="0.88888124078362862"/>
        </c:manualLayout>
      </c:layout>
      <c:bubbleChart>
        <c:varyColors val="0"/>
        <c:ser>
          <c:idx val="20"/>
          <c:order val="0"/>
          <c:tx>
            <c:strRef>
              <c:f>'Map city'!$D$2:$D$44</c:f>
              <c:strCache>
                <c:ptCount val="43"/>
                <c:pt idx="0">
                  <c:v>Agra</c:v>
                </c:pt>
                <c:pt idx="1">
                  <c:v>Ahmedabad</c:v>
                </c:pt>
                <c:pt idx="2">
                  <c:v>Ambala</c:v>
                </c:pt>
                <c:pt idx="3">
                  <c:v>Baroda</c:v>
                </c:pt>
                <c:pt idx="4">
                  <c:v>Bengaluru</c:v>
                </c:pt>
                <c:pt idx="5">
                  <c:v>Bhopal</c:v>
                </c:pt>
                <c:pt idx="6">
                  <c:v>Bhubaneswar</c:v>
                </c:pt>
                <c:pt idx="7">
                  <c:v>Chandigarh</c:v>
                </c:pt>
                <c:pt idx="8">
                  <c:v>Chennai</c:v>
                </c:pt>
                <c:pt idx="9">
                  <c:v>Cochin</c:v>
                </c:pt>
                <c:pt idx="10">
                  <c:v>Coimbatore</c:v>
                </c:pt>
                <c:pt idx="11">
                  <c:v>Dehradun</c:v>
                </c:pt>
                <c:pt idx="12">
                  <c:v>Delhi</c:v>
                </c:pt>
                <c:pt idx="13">
                  <c:v>Faridabad</c:v>
                </c:pt>
                <c:pt idx="14">
                  <c:v>Ghaziabad</c:v>
                </c:pt>
                <c:pt idx="15">
                  <c:v>Gurgaon</c:v>
                </c:pt>
                <c:pt idx="16">
                  <c:v>Gwalior</c:v>
                </c:pt>
                <c:pt idx="17">
                  <c:v>Hyderabad</c:v>
                </c:pt>
                <c:pt idx="18">
                  <c:v>Indore</c:v>
                </c:pt>
                <c:pt idx="19">
                  <c:v>Jaipur</c:v>
                </c:pt>
                <c:pt idx="20">
                  <c:v>Jalandhar</c:v>
                </c:pt>
                <c:pt idx="21">
                  <c:v>Jamshedpur</c:v>
                </c:pt>
                <c:pt idx="22">
                  <c:v>Kanpur</c:v>
                </c:pt>
                <c:pt idx="23">
                  <c:v>Kolkata</c:v>
                </c:pt>
                <c:pt idx="24">
                  <c:v>Lucknow</c:v>
                </c:pt>
                <c:pt idx="25">
                  <c:v>Ludhiana</c:v>
                </c:pt>
                <c:pt idx="26">
                  <c:v>Madurai</c:v>
                </c:pt>
                <c:pt idx="27">
                  <c:v>Mangalore</c:v>
                </c:pt>
                <c:pt idx="28">
                  <c:v>Meerut</c:v>
                </c:pt>
                <c:pt idx="29">
                  <c:v>Moradabad</c:v>
                </c:pt>
                <c:pt idx="30">
                  <c:v>Mumbai</c:v>
                </c:pt>
                <c:pt idx="31">
                  <c:v>Mysore</c:v>
                </c:pt>
                <c:pt idx="32">
                  <c:v>Nagpur</c:v>
                </c:pt>
                <c:pt idx="33">
                  <c:v>Panchkula</c:v>
                </c:pt>
                <c:pt idx="34">
                  <c:v>Patna</c:v>
                </c:pt>
                <c:pt idx="35">
                  <c:v>Pune</c:v>
                </c:pt>
                <c:pt idx="36">
                  <c:v>Raipur</c:v>
                </c:pt>
                <c:pt idx="37">
                  <c:v>Ranchi</c:v>
                </c:pt>
                <c:pt idx="38">
                  <c:v>Surat</c:v>
                </c:pt>
                <c:pt idx="39">
                  <c:v>Tirichy</c:v>
                </c:pt>
                <c:pt idx="40">
                  <c:v>Vijayawada</c:v>
                </c:pt>
                <c:pt idx="41">
                  <c:v>Vizag</c:v>
                </c:pt>
                <c:pt idx="42">
                  <c:v>Dummy</c:v>
                </c:pt>
              </c:strCache>
            </c:strRef>
          </c:tx>
          <c:spPr>
            <a:solidFill>
              <a:schemeClr val="accent3">
                <a:lumMod val="80000"/>
                <a:alpha val="75000"/>
              </a:schemeClr>
            </a:solidFill>
            <a:ln w="25400">
              <a:noFill/>
            </a:ln>
            <a:effectLst/>
          </c:spPr>
          <c:invertIfNegative val="0"/>
          <c:xVal>
            <c:numRef>
              <c:f>'Map city'!$F$2:$F$44</c:f>
              <c:numCache>
                <c:formatCode>General</c:formatCode>
                <c:ptCount val="43"/>
                <c:pt idx="0">
                  <c:v>78.008099999999999</c:v>
                </c:pt>
                <c:pt idx="1">
                  <c:v>72.571399999999997</c:v>
                </c:pt>
                <c:pt idx="2">
                  <c:v>76.776700000000005</c:v>
                </c:pt>
                <c:pt idx="3">
                  <c:v>73.181200000000004</c:v>
                </c:pt>
                <c:pt idx="4">
                  <c:v>77.5946</c:v>
                </c:pt>
                <c:pt idx="5">
                  <c:v>77.412599999999998</c:v>
                </c:pt>
                <c:pt idx="6">
                  <c:v>85.8245</c:v>
                </c:pt>
                <c:pt idx="7">
                  <c:v>76.779399999999995</c:v>
                </c:pt>
                <c:pt idx="8">
                  <c:v>80.270700000000005</c:v>
                </c:pt>
                <c:pt idx="9">
                  <c:v>76.267300000000006</c:v>
                </c:pt>
                <c:pt idx="10">
                  <c:v>76.955799999999996</c:v>
                </c:pt>
                <c:pt idx="11">
                  <c:v>78.032200000000003</c:v>
                </c:pt>
                <c:pt idx="12">
                  <c:v>77.102500000000006</c:v>
                </c:pt>
                <c:pt idx="13">
                  <c:v>77.308199999999999</c:v>
                </c:pt>
                <c:pt idx="14">
                  <c:v>77.453800000000001</c:v>
                </c:pt>
                <c:pt idx="15">
                  <c:v>77.026600000000002</c:v>
                </c:pt>
                <c:pt idx="16">
                  <c:v>78.1828</c:v>
                </c:pt>
                <c:pt idx="17">
                  <c:v>78.486699999999999</c:v>
                </c:pt>
                <c:pt idx="18">
                  <c:v>75.857699999999994</c:v>
                </c:pt>
                <c:pt idx="19">
                  <c:v>75.787300000000002</c:v>
                </c:pt>
                <c:pt idx="20">
                  <c:v>75.5762</c:v>
                </c:pt>
                <c:pt idx="21">
                  <c:v>86.2029</c:v>
                </c:pt>
                <c:pt idx="22">
                  <c:v>80.331900000000005</c:v>
                </c:pt>
                <c:pt idx="23">
                  <c:v>88.363900000000001</c:v>
                </c:pt>
                <c:pt idx="24">
                  <c:v>80.946200000000005</c:v>
                </c:pt>
                <c:pt idx="25">
                  <c:v>75.857299999999995</c:v>
                </c:pt>
                <c:pt idx="26">
                  <c:v>78.119799999999998</c:v>
                </c:pt>
                <c:pt idx="27">
                  <c:v>74.855999999999995</c:v>
                </c:pt>
                <c:pt idx="28">
                  <c:v>77.706400000000002</c:v>
                </c:pt>
                <c:pt idx="29">
                  <c:v>78.776799999999994</c:v>
                </c:pt>
                <c:pt idx="30">
                  <c:v>72.877700000000004</c:v>
                </c:pt>
                <c:pt idx="31">
                  <c:v>76.639399999999995</c:v>
                </c:pt>
                <c:pt idx="32">
                  <c:v>79.088200000000001</c:v>
                </c:pt>
                <c:pt idx="33">
                  <c:v>76.860600000000005</c:v>
                </c:pt>
                <c:pt idx="34">
                  <c:v>85.137600000000006</c:v>
                </c:pt>
                <c:pt idx="35">
                  <c:v>73.856700000000004</c:v>
                </c:pt>
                <c:pt idx="36">
                  <c:v>81.629599999999996</c:v>
                </c:pt>
                <c:pt idx="37">
                  <c:v>85.309600000000003</c:v>
                </c:pt>
                <c:pt idx="38">
                  <c:v>72.831100000000006</c:v>
                </c:pt>
                <c:pt idx="39">
                  <c:v>78.704700000000003</c:v>
                </c:pt>
                <c:pt idx="40">
                  <c:v>80.647999999999996</c:v>
                </c:pt>
                <c:pt idx="41">
                  <c:v>83.218500000000006</c:v>
                </c:pt>
                <c:pt idx="42">
                  <c:v>0</c:v>
                </c:pt>
              </c:numCache>
            </c:numRef>
          </c:xVal>
          <c:yVal>
            <c:numRef>
              <c:f>'Map city'!$G$2:$G$44</c:f>
              <c:numCache>
                <c:formatCode>General</c:formatCode>
                <c:ptCount val="43"/>
                <c:pt idx="0">
                  <c:v>27.1767</c:v>
                </c:pt>
                <c:pt idx="1">
                  <c:v>23.022500000000001</c:v>
                </c:pt>
                <c:pt idx="2">
                  <c:v>30.3782</c:v>
                </c:pt>
                <c:pt idx="3">
                  <c:v>22.307200000000002</c:v>
                </c:pt>
                <c:pt idx="4">
                  <c:v>12.9716</c:v>
                </c:pt>
                <c:pt idx="5">
                  <c:v>23.259899999999998</c:v>
                </c:pt>
                <c:pt idx="6">
                  <c:v>20.296099999999999</c:v>
                </c:pt>
                <c:pt idx="7">
                  <c:v>30.7333</c:v>
                </c:pt>
                <c:pt idx="8">
                  <c:v>13.082700000000001</c:v>
                </c:pt>
                <c:pt idx="9">
                  <c:v>9.9312000000000005</c:v>
                </c:pt>
                <c:pt idx="10">
                  <c:v>11.0168</c:v>
                </c:pt>
                <c:pt idx="11">
                  <c:v>30.316500000000001</c:v>
                </c:pt>
                <c:pt idx="12">
                  <c:v>28.7041</c:v>
                </c:pt>
                <c:pt idx="13">
                  <c:v>28.402699999999999</c:v>
                </c:pt>
                <c:pt idx="14">
                  <c:v>28.6692</c:v>
                </c:pt>
                <c:pt idx="15">
                  <c:v>28.459499999999998</c:v>
                </c:pt>
                <c:pt idx="16">
                  <c:v>26.218299999999999</c:v>
                </c:pt>
                <c:pt idx="17">
                  <c:v>17.385000000000002</c:v>
                </c:pt>
                <c:pt idx="18">
                  <c:v>22.7196</c:v>
                </c:pt>
                <c:pt idx="19">
                  <c:v>26.912400000000002</c:v>
                </c:pt>
                <c:pt idx="20">
                  <c:v>31.326000000000001</c:v>
                </c:pt>
                <c:pt idx="21">
                  <c:v>22.804600000000001</c:v>
                </c:pt>
                <c:pt idx="22">
                  <c:v>26.4499</c:v>
                </c:pt>
                <c:pt idx="23">
                  <c:v>22.572600000000001</c:v>
                </c:pt>
                <c:pt idx="24">
                  <c:v>26.846699999999998</c:v>
                </c:pt>
                <c:pt idx="25">
                  <c:v>30.901</c:v>
                </c:pt>
                <c:pt idx="26">
                  <c:v>9.9252000000000002</c:v>
                </c:pt>
                <c:pt idx="27">
                  <c:v>12.914099999999999</c:v>
                </c:pt>
                <c:pt idx="28">
                  <c:v>28.984500000000001</c:v>
                </c:pt>
                <c:pt idx="29">
                  <c:v>28.838899999999999</c:v>
                </c:pt>
                <c:pt idx="30">
                  <c:v>19.076000000000001</c:v>
                </c:pt>
                <c:pt idx="31">
                  <c:v>12.2958</c:v>
                </c:pt>
                <c:pt idx="32">
                  <c:v>21.145800000000001</c:v>
                </c:pt>
                <c:pt idx="33">
                  <c:v>30.694199999999999</c:v>
                </c:pt>
                <c:pt idx="34">
                  <c:v>25.594100000000001</c:v>
                </c:pt>
                <c:pt idx="35">
                  <c:v>18.520399999999999</c:v>
                </c:pt>
                <c:pt idx="36">
                  <c:v>21.2514</c:v>
                </c:pt>
                <c:pt idx="37">
                  <c:v>23.344100000000001</c:v>
                </c:pt>
                <c:pt idx="38">
                  <c:v>21.170200000000001</c:v>
                </c:pt>
                <c:pt idx="39">
                  <c:v>10.7905</c:v>
                </c:pt>
                <c:pt idx="40">
                  <c:v>16.5062</c:v>
                </c:pt>
                <c:pt idx="41">
                  <c:v>17.686800000000002</c:v>
                </c:pt>
                <c:pt idx="42">
                  <c:v>0</c:v>
                </c:pt>
              </c:numCache>
            </c:numRef>
          </c:yVal>
          <c:bubbleSize>
            <c:numRef>
              <c:f>'Map city'!$E$2:$E$44</c:f>
              <c:numCache>
                <c:formatCode>General</c:formatCode>
                <c:ptCount val="43"/>
                <c:pt idx="0">
                  <c:v>152685</c:v>
                </c:pt>
                <c:pt idx="1">
                  <c:v>246757.4</c:v>
                </c:pt>
                <c:pt idx="2">
                  <c:v>151750</c:v>
                </c:pt>
                <c:pt idx="3">
                  <c:v>242875.5</c:v>
                </c:pt>
                <c:pt idx="4">
                  <c:v>489461.75</c:v>
                </c:pt>
                <c:pt idx="5">
                  <c:v>447011.25</c:v>
                </c:pt>
                <c:pt idx="6">
                  <c:v>331000</c:v>
                </c:pt>
                <c:pt idx="7">
                  <c:v>402156.42857142858</c:v>
                </c:pt>
                <c:pt idx="8">
                  <c:v>710046.2</c:v>
                </c:pt>
                <c:pt idx="9">
                  <c:v>322404.2</c:v>
                </c:pt>
                <c:pt idx="10">
                  <c:v>108075</c:v>
                </c:pt>
                <c:pt idx="11">
                  <c:v>148264</c:v>
                </c:pt>
                <c:pt idx="12">
                  <c:v>698873.83333333337</c:v>
                </c:pt>
                <c:pt idx="13">
                  <c:v>135108.33333333334</c:v>
                </c:pt>
                <c:pt idx="14">
                  <c:v>92028.5</c:v>
                </c:pt>
                <c:pt idx="15">
                  <c:v>438370.875</c:v>
                </c:pt>
                <c:pt idx="16">
                  <c:v>136600</c:v>
                </c:pt>
                <c:pt idx="17">
                  <c:v>924699.6</c:v>
                </c:pt>
                <c:pt idx="18">
                  <c:v>166303.33333333334</c:v>
                </c:pt>
                <c:pt idx="19">
                  <c:v>289567</c:v>
                </c:pt>
                <c:pt idx="20">
                  <c:v>72275</c:v>
                </c:pt>
                <c:pt idx="21">
                  <c:v>288958.33333333331</c:v>
                </c:pt>
                <c:pt idx="22">
                  <c:v>151015</c:v>
                </c:pt>
                <c:pt idx="23">
                  <c:v>883446.75</c:v>
                </c:pt>
                <c:pt idx="24">
                  <c:v>218735.5</c:v>
                </c:pt>
                <c:pt idx="25">
                  <c:v>50300</c:v>
                </c:pt>
                <c:pt idx="26">
                  <c:v>168375</c:v>
                </c:pt>
                <c:pt idx="27">
                  <c:v>29625</c:v>
                </c:pt>
                <c:pt idx="28">
                  <c:v>315088.375</c:v>
                </c:pt>
                <c:pt idx="29">
                  <c:v>45490</c:v>
                </c:pt>
                <c:pt idx="30">
                  <c:v>579591.75</c:v>
                </c:pt>
                <c:pt idx="31">
                  <c:v>64650</c:v>
                </c:pt>
                <c:pt idx="32">
                  <c:v>180446.66666666666</c:v>
                </c:pt>
                <c:pt idx="33">
                  <c:v>241000</c:v>
                </c:pt>
                <c:pt idx="34">
                  <c:v>215512.66666666666</c:v>
                </c:pt>
                <c:pt idx="35">
                  <c:v>525518</c:v>
                </c:pt>
                <c:pt idx="36">
                  <c:v>226345</c:v>
                </c:pt>
                <c:pt idx="37">
                  <c:v>224542</c:v>
                </c:pt>
                <c:pt idx="38">
                  <c:v>158950</c:v>
                </c:pt>
                <c:pt idx="39">
                  <c:v>73445</c:v>
                </c:pt>
                <c:pt idx="40">
                  <c:v>111900</c:v>
                </c:pt>
                <c:pt idx="41">
                  <c:v>317925</c:v>
                </c:pt>
                <c:pt idx="42">
                  <c:v>4000000</c:v>
                </c:pt>
              </c:numCache>
            </c:numRef>
          </c:bubbleSize>
          <c:bubble3D val="0"/>
          <c:extLst>
            <c:ext xmlns:c16="http://schemas.microsoft.com/office/drawing/2014/chart" uri="{C3380CC4-5D6E-409C-BE32-E72D297353CC}">
              <c16:uniqueId val="{00000014-E2A8-4A84-B733-86857E7E03E2}"/>
            </c:ext>
          </c:extLst>
        </c:ser>
        <c:ser>
          <c:idx val="0"/>
          <c:order val="1"/>
          <c:tx>
            <c:strRef>
              <c:f>'Map city'!$D$1:$D$44</c:f>
              <c:strCache>
                <c:ptCount val="44"/>
                <c:pt idx="0">
                  <c:v>Town</c:v>
                </c:pt>
                <c:pt idx="1">
                  <c:v>Agra</c:v>
                </c:pt>
                <c:pt idx="2">
                  <c:v>Ahmedabad</c:v>
                </c:pt>
                <c:pt idx="3">
                  <c:v>Ambala</c:v>
                </c:pt>
                <c:pt idx="4">
                  <c:v>Baroda</c:v>
                </c:pt>
                <c:pt idx="5">
                  <c:v>Bengaluru</c:v>
                </c:pt>
                <c:pt idx="6">
                  <c:v>Bhopal</c:v>
                </c:pt>
                <c:pt idx="7">
                  <c:v>Bhubaneswar</c:v>
                </c:pt>
                <c:pt idx="8">
                  <c:v>Chandigarh</c:v>
                </c:pt>
                <c:pt idx="9">
                  <c:v>Chennai</c:v>
                </c:pt>
                <c:pt idx="10">
                  <c:v>Cochin</c:v>
                </c:pt>
                <c:pt idx="11">
                  <c:v>Coimbatore</c:v>
                </c:pt>
                <c:pt idx="12">
                  <c:v>Dehradun</c:v>
                </c:pt>
                <c:pt idx="13">
                  <c:v>Delhi</c:v>
                </c:pt>
                <c:pt idx="14">
                  <c:v>Faridabad</c:v>
                </c:pt>
                <c:pt idx="15">
                  <c:v>Ghaziabad</c:v>
                </c:pt>
                <c:pt idx="16">
                  <c:v>Gurgaon</c:v>
                </c:pt>
                <c:pt idx="17">
                  <c:v>Gwalior</c:v>
                </c:pt>
                <c:pt idx="18">
                  <c:v>Hyderabad</c:v>
                </c:pt>
                <c:pt idx="19">
                  <c:v>Indore</c:v>
                </c:pt>
                <c:pt idx="20">
                  <c:v>Jaipur</c:v>
                </c:pt>
                <c:pt idx="21">
                  <c:v>Jalandhar</c:v>
                </c:pt>
                <c:pt idx="22">
                  <c:v>Jamshedpur</c:v>
                </c:pt>
                <c:pt idx="23">
                  <c:v>Kanpur</c:v>
                </c:pt>
                <c:pt idx="24">
                  <c:v>Kolkata</c:v>
                </c:pt>
                <c:pt idx="25">
                  <c:v>Lucknow</c:v>
                </c:pt>
                <c:pt idx="26">
                  <c:v>Ludhiana</c:v>
                </c:pt>
                <c:pt idx="27">
                  <c:v>Madurai</c:v>
                </c:pt>
                <c:pt idx="28">
                  <c:v>Mangalore</c:v>
                </c:pt>
                <c:pt idx="29">
                  <c:v>Meerut</c:v>
                </c:pt>
                <c:pt idx="30">
                  <c:v>Moradabad</c:v>
                </c:pt>
                <c:pt idx="31">
                  <c:v>Mumbai</c:v>
                </c:pt>
                <c:pt idx="32">
                  <c:v>Mysore</c:v>
                </c:pt>
                <c:pt idx="33">
                  <c:v>Nagpur</c:v>
                </c:pt>
                <c:pt idx="34">
                  <c:v>Panchkula</c:v>
                </c:pt>
                <c:pt idx="35">
                  <c:v>Patna</c:v>
                </c:pt>
                <c:pt idx="36">
                  <c:v>Pune</c:v>
                </c:pt>
                <c:pt idx="37">
                  <c:v>Raipur</c:v>
                </c:pt>
                <c:pt idx="38">
                  <c:v>Ranchi</c:v>
                </c:pt>
                <c:pt idx="39">
                  <c:v>Surat</c:v>
                </c:pt>
                <c:pt idx="40">
                  <c:v>Tirichy</c:v>
                </c:pt>
                <c:pt idx="41">
                  <c:v>Vijayawada</c:v>
                </c:pt>
                <c:pt idx="42">
                  <c:v>Vizag</c:v>
                </c:pt>
                <c:pt idx="43">
                  <c:v>Dummy</c:v>
                </c:pt>
              </c:strCache>
            </c:strRef>
          </c:tx>
          <c:spPr>
            <a:solidFill>
              <a:schemeClr val="accent1">
                <a:alpha val="75000"/>
              </a:schemeClr>
            </a:solidFill>
            <a:ln w="25400">
              <a:noFill/>
            </a:ln>
            <a:effectLst/>
          </c:spPr>
          <c:invertIfNegative val="0"/>
          <c:yVal>
            <c:numLit>
              <c:formatCode>General</c:formatCode>
              <c:ptCount val="1"/>
              <c:pt idx="0">
                <c:v>1</c:v>
              </c:pt>
            </c:numLit>
          </c:yVal>
          <c:bubbleSize>
            <c:numLit>
              <c:formatCode>General</c:formatCode>
              <c:ptCount val="1"/>
              <c:pt idx="0">
                <c:v>1</c:v>
              </c:pt>
            </c:numLit>
          </c:bubbleSize>
          <c:bubble3D val="0"/>
          <c:extLst>
            <c:ext xmlns:c16="http://schemas.microsoft.com/office/drawing/2014/chart" uri="{C3380CC4-5D6E-409C-BE32-E72D297353CC}">
              <c16:uniqueId val="{00000001-B19B-4CD4-BAAE-94105670CD49}"/>
            </c:ext>
          </c:extLst>
        </c:ser>
        <c:dLbls>
          <c:showLegendKey val="0"/>
          <c:showVal val="0"/>
          <c:showCatName val="0"/>
          <c:showSerName val="0"/>
          <c:showPercent val="0"/>
          <c:showBubbleSize val="0"/>
        </c:dLbls>
        <c:bubbleScale val="80"/>
        <c:showNegBubbles val="0"/>
        <c:axId val="436916879"/>
        <c:axId val="436913551"/>
      </c:bubbleChart>
      <c:valAx>
        <c:axId val="436916879"/>
        <c:scaling>
          <c:orientation val="minMax"/>
          <c:max val="102"/>
          <c:min val="65"/>
        </c:scaling>
        <c:delete val="1"/>
        <c:axPos val="b"/>
        <c:numFmt formatCode="General" sourceLinked="1"/>
        <c:majorTickMark val="none"/>
        <c:minorTickMark val="none"/>
        <c:tickLblPos val="none"/>
        <c:crossAx val="436913551"/>
        <c:crosses val="autoZero"/>
        <c:crossBetween val="midCat"/>
      </c:valAx>
      <c:valAx>
        <c:axId val="436913551"/>
        <c:scaling>
          <c:orientation val="minMax"/>
          <c:max val="37"/>
          <c:min val="8"/>
        </c:scaling>
        <c:delete val="1"/>
        <c:axPos val="l"/>
        <c:numFmt formatCode="General" sourceLinked="1"/>
        <c:majorTickMark val="none"/>
        <c:minorTickMark val="none"/>
        <c:tickLblPos val="none"/>
        <c:crossAx val="436916879"/>
        <c:crosses val="autoZero"/>
        <c:crossBetween val="midCat"/>
      </c:valAx>
      <c:spPr>
        <a:blipFill>
          <a:blip xmlns:r="http://schemas.openxmlformats.org/officeDocument/2006/relationships" r:embed="rId3"/>
          <a:stretch>
            <a:fillRect/>
          </a:stretch>
        </a:blip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5.xml"/><Relationship Id="rId13" Type="http://schemas.microsoft.com/office/2007/relationships/hdphoto" Target="../media/hdphoto3.wdp"/><Relationship Id="rId18" Type="http://schemas.microsoft.com/office/2007/relationships/hdphoto" Target="../media/hdphoto4.wdp"/><Relationship Id="rId3" Type="http://schemas.openxmlformats.org/officeDocument/2006/relationships/image" Target="../media/image3.png"/><Relationship Id="rId21" Type="http://schemas.openxmlformats.org/officeDocument/2006/relationships/image" Target="../media/image13.png"/><Relationship Id="rId7" Type="http://schemas.microsoft.com/office/2007/relationships/hdphoto" Target="../media/hdphoto1.wdp"/><Relationship Id="rId12" Type="http://schemas.openxmlformats.org/officeDocument/2006/relationships/image" Target="../media/image7.png"/><Relationship Id="rId17" Type="http://schemas.openxmlformats.org/officeDocument/2006/relationships/image" Target="../media/image11.png"/><Relationship Id="rId2" Type="http://schemas.openxmlformats.org/officeDocument/2006/relationships/chart" Target="../charts/chart3.xml"/><Relationship Id="rId16" Type="http://schemas.openxmlformats.org/officeDocument/2006/relationships/image" Target="../media/image10.png"/><Relationship Id="rId20" Type="http://schemas.microsoft.com/office/2007/relationships/hdphoto" Target="../media/hdphoto5.wdp"/><Relationship Id="rId1" Type="http://schemas.openxmlformats.org/officeDocument/2006/relationships/chart" Target="../charts/chart2.xml"/><Relationship Id="rId6" Type="http://schemas.openxmlformats.org/officeDocument/2006/relationships/image" Target="../media/image5.png"/><Relationship Id="rId11" Type="http://schemas.microsoft.com/office/2007/relationships/hdphoto" Target="../media/hdphoto2.wdp"/><Relationship Id="rId5" Type="http://schemas.openxmlformats.org/officeDocument/2006/relationships/chart" Target="../charts/chart4.xml"/><Relationship Id="rId15" Type="http://schemas.openxmlformats.org/officeDocument/2006/relationships/image" Target="../media/image9.png"/><Relationship Id="rId10" Type="http://schemas.openxmlformats.org/officeDocument/2006/relationships/image" Target="../media/image6.png"/><Relationship Id="rId19" Type="http://schemas.openxmlformats.org/officeDocument/2006/relationships/image" Target="../media/image12.png"/><Relationship Id="rId4" Type="http://schemas.openxmlformats.org/officeDocument/2006/relationships/image" Target="../media/image4.svg"/><Relationship Id="rId9" Type="http://schemas.openxmlformats.org/officeDocument/2006/relationships/chart" Target="../charts/chart6.xml"/><Relationship Id="rId14" Type="http://schemas.openxmlformats.org/officeDocument/2006/relationships/image" Target="../media/image8.png"/></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4</xdr:col>
      <xdr:colOff>114300</xdr:colOff>
      <xdr:row>1</xdr:row>
      <xdr:rowOff>38101</xdr:rowOff>
    </xdr:from>
    <xdr:to>
      <xdr:col>10</xdr:col>
      <xdr:colOff>228600</xdr:colOff>
      <xdr:row>13</xdr:row>
      <xdr:rowOff>85725</xdr:rowOff>
    </xdr:to>
    <xdr:graphicFrame macro="">
      <xdr:nvGraphicFramePr>
        <xdr:cNvPr id="2" name="Chart 1">
          <a:extLst>
            <a:ext uri="{FF2B5EF4-FFF2-40B4-BE49-F238E27FC236}">
              <a16:creationId xmlns:a16="http://schemas.microsoft.com/office/drawing/2014/main" id="{EB779BA5-BDC9-4194-9A59-B5100958DF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absolute">
    <xdr:from>
      <xdr:col>35</xdr:col>
      <xdr:colOff>110757</xdr:colOff>
      <xdr:row>0</xdr:row>
      <xdr:rowOff>139455</xdr:rowOff>
    </xdr:from>
    <xdr:to>
      <xdr:col>44</xdr:col>
      <xdr:colOff>66455</xdr:colOff>
      <xdr:row>57</xdr:row>
      <xdr:rowOff>44303</xdr:rowOff>
    </xdr:to>
    <xdr:sp macro="" textlink="">
      <xdr:nvSpPr>
        <xdr:cNvPr id="78" name="Rectangle 77">
          <a:extLst>
            <a:ext uri="{FF2B5EF4-FFF2-40B4-BE49-F238E27FC236}">
              <a16:creationId xmlns:a16="http://schemas.microsoft.com/office/drawing/2014/main" id="{88CB384E-874D-43D4-851E-DC01C4482EF6}"/>
            </a:ext>
          </a:extLst>
        </xdr:cNvPr>
        <xdr:cNvSpPr/>
      </xdr:nvSpPr>
      <xdr:spPr>
        <a:xfrm>
          <a:off x="23280873" y="139455"/>
          <a:ext cx="6512442" cy="11268395"/>
        </a:xfrm>
        <a:prstGeom prst="rect">
          <a:avLst/>
        </a:prstGeom>
        <a:gradFill flip="none" rotWithShape="1">
          <a:gsLst>
            <a:gs pos="96000">
              <a:srgbClr val="7030A0">
                <a:shade val="30000"/>
                <a:satMod val="115000"/>
                <a:alpha val="0"/>
              </a:srgbClr>
            </a:gs>
            <a:gs pos="38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fLocksWithSheet="0"/>
  </xdr:twoCellAnchor>
  <xdr:twoCellAnchor>
    <xdr:from>
      <xdr:col>8</xdr:col>
      <xdr:colOff>327876</xdr:colOff>
      <xdr:row>29</xdr:row>
      <xdr:rowOff>165771</xdr:rowOff>
    </xdr:from>
    <xdr:to>
      <xdr:col>18</xdr:col>
      <xdr:colOff>41413</xdr:colOff>
      <xdr:row>57</xdr:row>
      <xdr:rowOff>0</xdr:rowOff>
    </xdr:to>
    <xdr:grpSp>
      <xdr:nvGrpSpPr>
        <xdr:cNvPr id="58" name="Group 57">
          <a:extLst>
            <a:ext uri="{FF2B5EF4-FFF2-40B4-BE49-F238E27FC236}">
              <a16:creationId xmlns:a16="http://schemas.microsoft.com/office/drawing/2014/main" id="{CE445533-BE0B-4FB2-8B52-41F0E46540DF}"/>
            </a:ext>
          </a:extLst>
        </xdr:cNvPr>
        <xdr:cNvGrpSpPr/>
      </xdr:nvGrpSpPr>
      <xdr:grpSpPr>
        <a:xfrm>
          <a:off x="5289736" y="5947224"/>
          <a:ext cx="5915863" cy="5416323"/>
          <a:chOff x="5238543" y="5690271"/>
          <a:chExt cx="5851870" cy="5168229"/>
        </a:xfrm>
      </xdr:grpSpPr>
      <xdr:sp macro="" textlink="">
        <xdr:nvSpPr>
          <xdr:cNvPr id="26" name="Rectangle 25">
            <a:extLst>
              <a:ext uri="{FF2B5EF4-FFF2-40B4-BE49-F238E27FC236}">
                <a16:creationId xmlns:a16="http://schemas.microsoft.com/office/drawing/2014/main" id="{8C82DF96-31D8-446B-B916-FCB0FC7B6A53}"/>
              </a:ext>
            </a:extLst>
          </xdr:cNvPr>
          <xdr:cNvSpPr/>
        </xdr:nvSpPr>
        <xdr:spPr>
          <a:xfrm>
            <a:off x="5238543" y="5690271"/>
            <a:ext cx="5851870" cy="5168229"/>
          </a:xfrm>
          <a:prstGeom prst="rect">
            <a:avLst/>
          </a:prstGeom>
          <a:gradFill flip="none" rotWithShape="1">
            <a:gsLst>
              <a:gs pos="100000">
                <a:srgbClr val="7030A0">
                  <a:shade val="30000"/>
                  <a:satMod val="115000"/>
                  <a:alpha val="0"/>
                </a:srgbClr>
              </a:gs>
              <a:gs pos="21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sp macro="" textlink="">
        <xdr:nvSpPr>
          <xdr:cNvPr id="35" name="TextBox 34">
            <a:extLst>
              <a:ext uri="{FF2B5EF4-FFF2-40B4-BE49-F238E27FC236}">
                <a16:creationId xmlns:a16="http://schemas.microsoft.com/office/drawing/2014/main" id="{32D7A930-A499-42D8-82B7-05F3E4AB6085}"/>
              </a:ext>
            </a:extLst>
          </xdr:cNvPr>
          <xdr:cNvSpPr txBox="1"/>
        </xdr:nvSpPr>
        <xdr:spPr>
          <a:xfrm>
            <a:off x="5252736" y="5819715"/>
            <a:ext cx="2904106" cy="657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 by Team</a:t>
            </a:r>
            <a:r>
              <a:rPr lang="en-IN" sz="2000" b="1" u="sng" baseline="0">
                <a:solidFill>
                  <a:schemeClr val="bg1"/>
                </a:solidFill>
                <a:latin typeface="Times New Roman" panose="02020603050405020304" pitchFamily="18" charset="0"/>
                <a:cs typeface="Times New Roman" panose="02020603050405020304" pitchFamily="18" charset="0"/>
              </a:rPr>
              <a:t> Leader</a:t>
            </a:r>
            <a:endParaRPr lang="en-IN" sz="2000" b="1" u="sng">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xdr:from>
      <xdr:col>28</xdr:col>
      <xdr:colOff>145654</xdr:colOff>
      <xdr:row>29</xdr:row>
      <xdr:rowOff>180349</xdr:rowOff>
    </xdr:from>
    <xdr:to>
      <xdr:col>35</xdr:col>
      <xdr:colOff>0</xdr:colOff>
      <xdr:row>57</xdr:row>
      <xdr:rowOff>0</xdr:rowOff>
    </xdr:to>
    <xdr:sp macro="" textlink="">
      <xdr:nvSpPr>
        <xdr:cNvPr id="40" name="Rectangle 39">
          <a:extLst>
            <a:ext uri="{FF2B5EF4-FFF2-40B4-BE49-F238E27FC236}">
              <a16:creationId xmlns:a16="http://schemas.microsoft.com/office/drawing/2014/main" id="{4BD66B20-06BC-4F5A-9CC2-908C3B6B8D61}"/>
            </a:ext>
          </a:extLst>
        </xdr:cNvPr>
        <xdr:cNvSpPr/>
      </xdr:nvSpPr>
      <xdr:spPr>
        <a:xfrm>
          <a:off x="17512166" y="5961802"/>
          <a:ext cx="5657950" cy="5401745"/>
        </a:xfrm>
        <a:prstGeom prst="rect">
          <a:avLst/>
        </a:prstGeom>
        <a:gradFill flip="none" rotWithShape="1">
          <a:gsLst>
            <a:gs pos="0">
              <a:srgbClr val="7030A0">
                <a:shade val="30000"/>
                <a:satMod val="115000"/>
                <a:alpha val="0"/>
              </a:srgbClr>
            </a:gs>
            <a:gs pos="50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editAs="absolute">
    <xdr:from>
      <xdr:col>8</xdr:col>
      <xdr:colOff>301131</xdr:colOff>
      <xdr:row>6</xdr:row>
      <xdr:rowOff>0</xdr:rowOff>
    </xdr:from>
    <xdr:to>
      <xdr:col>29</xdr:col>
      <xdr:colOff>434836</xdr:colOff>
      <xdr:row>29</xdr:row>
      <xdr:rowOff>104598</xdr:rowOff>
    </xdr:to>
    <xdr:sp macro="" textlink="">
      <xdr:nvSpPr>
        <xdr:cNvPr id="2" name="Rectangle 1">
          <a:extLst>
            <a:ext uri="{FF2B5EF4-FFF2-40B4-BE49-F238E27FC236}">
              <a16:creationId xmlns:a16="http://schemas.microsoft.com/office/drawing/2014/main" id="{FED30EB5-AFA6-471B-A321-435828CB4AFC}"/>
            </a:ext>
          </a:extLst>
        </xdr:cNvPr>
        <xdr:cNvSpPr/>
      </xdr:nvSpPr>
      <xdr:spPr>
        <a:xfrm>
          <a:off x="5211798" y="1143000"/>
          <a:ext cx="13024205" cy="4505148"/>
        </a:xfrm>
        <a:prstGeom prst="rect">
          <a:avLst/>
        </a:prstGeom>
        <a:gradFill flip="none" rotWithShape="1">
          <a:gsLst>
            <a:gs pos="0">
              <a:srgbClr val="7030A0">
                <a:shade val="30000"/>
                <a:satMod val="115000"/>
                <a:alpha val="0"/>
              </a:srgbClr>
            </a:gs>
            <a:gs pos="50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editAs="absolute">
    <xdr:from>
      <xdr:col>34</xdr:col>
      <xdr:colOff>1927152</xdr:colOff>
      <xdr:row>0</xdr:row>
      <xdr:rowOff>151290</xdr:rowOff>
    </xdr:from>
    <xdr:to>
      <xdr:col>43</xdr:col>
      <xdr:colOff>531628</xdr:colOff>
      <xdr:row>56</xdr:row>
      <xdr:rowOff>110756</xdr:rowOff>
    </xdr:to>
    <xdr:graphicFrame macro="">
      <xdr:nvGraphicFramePr>
        <xdr:cNvPr id="5" name="Chart 4">
          <a:extLst>
            <a:ext uri="{FF2B5EF4-FFF2-40B4-BE49-F238E27FC236}">
              <a16:creationId xmlns:a16="http://schemas.microsoft.com/office/drawing/2014/main" id="{BBB8F7EB-1BCF-4468-95E0-D7B0465B6CE7}"/>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115363</xdr:colOff>
      <xdr:row>0</xdr:row>
      <xdr:rowOff>75726</xdr:rowOff>
    </xdr:from>
    <xdr:to>
      <xdr:col>8</xdr:col>
      <xdr:colOff>269185</xdr:colOff>
      <xdr:row>63</xdr:row>
      <xdr:rowOff>0</xdr:rowOff>
    </xdr:to>
    <xdr:sp macro="" textlink="">
      <xdr:nvSpPr>
        <xdr:cNvPr id="8" name="Rectangle 7">
          <a:extLst>
            <a:ext uri="{FF2B5EF4-FFF2-40B4-BE49-F238E27FC236}">
              <a16:creationId xmlns:a16="http://schemas.microsoft.com/office/drawing/2014/main" id="{5C093616-E487-440C-B48E-E058A69F5947}"/>
            </a:ext>
          </a:extLst>
        </xdr:cNvPr>
        <xdr:cNvSpPr/>
      </xdr:nvSpPr>
      <xdr:spPr>
        <a:xfrm>
          <a:off x="115363" y="75726"/>
          <a:ext cx="4957735" cy="11664872"/>
        </a:xfrm>
        <a:prstGeom prst="rect">
          <a:avLst/>
        </a:prstGeom>
        <a:noFill/>
        <a:ln>
          <a:solidFill>
            <a:schemeClr val="tx1"/>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endParaRPr lang="en-IN"/>
        </a:p>
      </xdr:txBody>
    </xdr:sp>
    <xdr:clientData/>
  </xdr:twoCellAnchor>
  <xdr:twoCellAnchor>
    <xdr:from>
      <xdr:col>8</xdr:col>
      <xdr:colOff>293220</xdr:colOff>
      <xdr:row>6</xdr:row>
      <xdr:rowOff>0</xdr:rowOff>
    </xdr:from>
    <xdr:to>
      <xdr:col>29</xdr:col>
      <xdr:colOff>352011</xdr:colOff>
      <xdr:row>29</xdr:row>
      <xdr:rowOff>82826</xdr:rowOff>
    </xdr:to>
    <xdr:grpSp>
      <xdr:nvGrpSpPr>
        <xdr:cNvPr id="33" name="Group 32">
          <a:extLst>
            <a:ext uri="{FF2B5EF4-FFF2-40B4-BE49-F238E27FC236}">
              <a16:creationId xmlns:a16="http://schemas.microsoft.com/office/drawing/2014/main" id="{C18F777C-B5BE-445D-BF3D-BF90C4B754E6}"/>
            </a:ext>
          </a:extLst>
        </xdr:cNvPr>
        <xdr:cNvGrpSpPr/>
      </xdr:nvGrpSpPr>
      <xdr:grpSpPr>
        <a:xfrm>
          <a:off x="5255080" y="1196163"/>
          <a:ext cx="13083675" cy="4668116"/>
          <a:chOff x="181996" y="93549"/>
          <a:chExt cx="8662647" cy="2777558"/>
        </a:xfrm>
      </xdr:grpSpPr>
      <xdr:graphicFrame macro="">
        <xdr:nvGraphicFramePr>
          <xdr:cNvPr id="4" name="Chart 3">
            <a:extLst>
              <a:ext uri="{FF2B5EF4-FFF2-40B4-BE49-F238E27FC236}">
                <a16:creationId xmlns:a16="http://schemas.microsoft.com/office/drawing/2014/main" id="{3FCE6B03-9009-4E50-81BC-4D8BD9EDF5FF}"/>
              </a:ext>
            </a:extLst>
          </xdr:cNvPr>
          <xdr:cNvGraphicFramePr>
            <a:graphicFrameLocks/>
          </xdr:cNvGraphicFramePr>
        </xdr:nvGraphicFramePr>
        <xdr:xfrm>
          <a:off x="181996" y="93549"/>
          <a:ext cx="8662647" cy="2777558"/>
        </xdr:xfrm>
        <a:graphic>
          <a:graphicData uri="http://schemas.openxmlformats.org/drawingml/2006/chart">
            <c:chart xmlns:c="http://schemas.openxmlformats.org/drawingml/2006/chart" xmlns:r="http://schemas.openxmlformats.org/officeDocument/2006/relationships" r:id="rId2"/>
          </a:graphicData>
        </a:graphic>
      </xdr:graphicFrame>
      <xdr:pic>
        <xdr:nvPicPr>
          <xdr:cNvPr id="17" name="Graphic 16" descr="Coins with solid fill">
            <a:extLst>
              <a:ext uri="{FF2B5EF4-FFF2-40B4-BE49-F238E27FC236}">
                <a16:creationId xmlns:a16="http://schemas.microsoft.com/office/drawing/2014/main" id="{09588E67-2AA3-42C2-BC67-2CB33450A09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flipH="1">
            <a:off x="8255163" y="93549"/>
            <a:ext cx="503463" cy="503463"/>
          </a:xfrm>
          <a:prstGeom prst="rect">
            <a:avLst/>
          </a:prstGeom>
        </xdr:spPr>
      </xdr:pic>
    </xdr:grpSp>
    <xdr:clientData/>
  </xdr:twoCellAnchor>
  <xdr:twoCellAnchor>
    <xdr:from>
      <xdr:col>8</xdr:col>
      <xdr:colOff>352010</xdr:colOff>
      <xdr:row>32</xdr:row>
      <xdr:rowOff>124481</xdr:rowOff>
    </xdr:from>
    <xdr:to>
      <xdr:col>17</xdr:col>
      <xdr:colOff>579783</xdr:colOff>
      <xdr:row>56</xdr:row>
      <xdr:rowOff>0</xdr:rowOff>
    </xdr:to>
    <xdr:graphicFrame macro="">
      <xdr:nvGraphicFramePr>
        <xdr:cNvPr id="7" name="Chart 6">
          <a:extLst>
            <a:ext uri="{FF2B5EF4-FFF2-40B4-BE49-F238E27FC236}">
              <a16:creationId xmlns:a16="http://schemas.microsoft.com/office/drawing/2014/main" id="{7BFA9AF2-4622-4DFF-A105-4024A1CF6F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18</xdr:col>
      <xdr:colOff>117492</xdr:colOff>
      <xdr:row>29</xdr:row>
      <xdr:rowOff>174553</xdr:rowOff>
    </xdr:from>
    <xdr:to>
      <xdr:col>28</xdr:col>
      <xdr:colOff>62113</xdr:colOff>
      <xdr:row>56</xdr:row>
      <xdr:rowOff>171450</xdr:rowOff>
    </xdr:to>
    <xdr:sp macro="" textlink="">
      <xdr:nvSpPr>
        <xdr:cNvPr id="24" name="Rectangle 23">
          <a:extLst>
            <a:ext uri="{FF2B5EF4-FFF2-40B4-BE49-F238E27FC236}">
              <a16:creationId xmlns:a16="http://schemas.microsoft.com/office/drawing/2014/main" id="{5FB77715-ABBC-487F-8FC9-0AD912161131}"/>
            </a:ext>
          </a:extLst>
        </xdr:cNvPr>
        <xdr:cNvSpPr/>
      </xdr:nvSpPr>
      <xdr:spPr>
        <a:xfrm>
          <a:off x="11166492" y="5718103"/>
          <a:ext cx="6082954" cy="5140397"/>
        </a:xfrm>
        <a:prstGeom prst="rect">
          <a:avLst/>
        </a:prstGeom>
        <a:gradFill flip="none" rotWithShape="1">
          <a:gsLst>
            <a:gs pos="0">
              <a:srgbClr val="7030A0">
                <a:shade val="30000"/>
                <a:satMod val="115000"/>
                <a:alpha val="0"/>
              </a:srgbClr>
            </a:gs>
            <a:gs pos="50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xdr:from>
      <xdr:col>0</xdr:col>
      <xdr:colOff>0</xdr:colOff>
      <xdr:row>0</xdr:row>
      <xdr:rowOff>0</xdr:rowOff>
    </xdr:from>
    <xdr:to>
      <xdr:col>2</xdr:col>
      <xdr:colOff>331304</xdr:colOff>
      <xdr:row>4</xdr:row>
      <xdr:rowOff>0</xdr:rowOff>
    </xdr:to>
    <xdr:sp macro="" textlink="">
      <xdr:nvSpPr>
        <xdr:cNvPr id="28" name="Oval 27">
          <a:extLst>
            <a:ext uri="{FF2B5EF4-FFF2-40B4-BE49-F238E27FC236}">
              <a16:creationId xmlns:a16="http://schemas.microsoft.com/office/drawing/2014/main" id="{E7FAB85D-0159-4680-B9EB-EF49544B4E05}"/>
            </a:ext>
          </a:extLst>
        </xdr:cNvPr>
        <xdr:cNvSpPr/>
      </xdr:nvSpPr>
      <xdr:spPr>
        <a:xfrm>
          <a:off x="0" y="0"/>
          <a:ext cx="1532282" cy="745435"/>
        </a:xfrm>
        <a:prstGeom prst="ellipse">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400" b="1">
              <a:solidFill>
                <a:schemeClr val="bg1"/>
              </a:solidFill>
            </a:rPr>
            <a:t>Filters</a:t>
          </a:r>
          <a:endParaRPr lang="en-IN" sz="1800" b="1">
            <a:solidFill>
              <a:schemeClr val="bg1"/>
            </a:solidFill>
          </a:endParaRPr>
        </a:p>
      </xdr:txBody>
    </xdr:sp>
    <xdr:clientData/>
  </xdr:twoCellAnchor>
  <xdr:twoCellAnchor editAs="oneCell">
    <xdr:from>
      <xdr:col>1</xdr:col>
      <xdr:colOff>575645</xdr:colOff>
      <xdr:row>1</xdr:row>
      <xdr:rowOff>0</xdr:rowOff>
    </xdr:from>
    <xdr:to>
      <xdr:col>2</xdr:col>
      <xdr:colOff>303500</xdr:colOff>
      <xdr:row>2</xdr:row>
      <xdr:rowOff>145536</xdr:rowOff>
    </xdr:to>
    <xdr:pic>
      <xdr:nvPicPr>
        <xdr:cNvPr id="30" name="Picture 29">
          <a:extLst>
            <a:ext uri="{FF2B5EF4-FFF2-40B4-BE49-F238E27FC236}">
              <a16:creationId xmlns:a16="http://schemas.microsoft.com/office/drawing/2014/main" id="{322E347B-6721-424D-B716-F4D0D43A5993}"/>
            </a:ext>
          </a:extLst>
        </xdr:cNvPr>
        <xdr:cNvPicPr>
          <a:picLocks noChangeAspect="1"/>
        </xdr:cNvPicPr>
      </xdr:nvPicPr>
      <xdr:blipFill>
        <a:blip xmlns:r="http://schemas.openxmlformats.org/officeDocument/2006/relationships" r:embed="rId6" cstate="print">
          <a:duotone>
            <a:prstClr val="black"/>
            <a:schemeClr val="accent6">
              <a:tint val="45000"/>
              <a:satMod val="400000"/>
            </a:schemeClr>
          </a:duotone>
          <a:extLst>
            <a:ext uri="{BEBA8EAE-BF5A-486C-A8C5-ECC9F3942E4B}">
              <a14:imgProps xmlns:a14="http://schemas.microsoft.com/office/drawing/2010/main">
                <a14:imgLayer r:embed="rId7">
                  <a14:imgEffect>
                    <a14:backgroundRemoval t="5625" b="93958" l="7813" r="90000">
                      <a14:foregroundMark x1="8646" y1="11563" x2="8646" y2="11563"/>
                      <a14:foregroundMark x1="7813" y1="6250" x2="7813" y2="6250"/>
                      <a14:foregroundMark x1="19375" y1="5729" x2="19375" y2="5729"/>
                      <a14:foregroundMark x1="59688" y1="93958" x2="59688" y2="93958"/>
                    </a14:backgroundRemoval>
                  </a14:imgEffect>
                </a14:imgLayer>
              </a14:imgProps>
            </a:ext>
            <a:ext uri="{28A0092B-C50C-407E-A947-70E740481C1C}">
              <a14:useLocalDpi xmlns:a14="http://schemas.microsoft.com/office/drawing/2010/main" val="0"/>
            </a:ext>
          </a:extLst>
        </a:blip>
        <a:stretch>
          <a:fillRect/>
        </a:stretch>
      </xdr:blipFill>
      <xdr:spPr>
        <a:xfrm>
          <a:off x="1176134" y="186359"/>
          <a:ext cx="328344" cy="331894"/>
        </a:xfrm>
        <a:prstGeom prst="rect">
          <a:avLst/>
        </a:prstGeom>
        <a:ln>
          <a:noFill/>
        </a:ln>
      </xdr:spPr>
    </xdr:pic>
    <xdr:clientData/>
  </xdr:twoCellAnchor>
  <xdr:twoCellAnchor>
    <xdr:from>
      <xdr:col>8</xdr:col>
      <xdr:colOff>307638</xdr:colOff>
      <xdr:row>6</xdr:row>
      <xdr:rowOff>112998</xdr:rowOff>
    </xdr:from>
    <xdr:to>
      <xdr:col>13</xdr:col>
      <xdr:colOff>476250</xdr:colOff>
      <xdr:row>10</xdr:row>
      <xdr:rowOff>0</xdr:rowOff>
    </xdr:to>
    <xdr:sp macro="" textlink="">
      <xdr:nvSpPr>
        <xdr:cNvPr id="3" name="TextBox 2">
          <a:extLst>
            <a:ext uri="{FF2B5EF4-FFF2-40B4-BE49-F238E27FC236}">
              <a16:creationId xmlns:a16="http://schemas.microsoft.com/office/drawing/2014/main" id="{F478324F-0206-4231-8A37-C0107759B8F2}"/>
            </a:ext>
          </a:extLst>
        </xdr:cNvPr>
        <xdr:cNvSpPr txBox="1"/>
      </xdr:nvSpPr>
      <xdr:spPr>
        <a:xfrm>
          <a:off x="5218305" y="1255998"/>
          <a:ext cx="3237778" cy="6490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a:t>
          </a:r>
          <a:r>
            <a:rPr lang="en-IN" sz="2000" b="1" u="sng" baseline="0">
              <a:solidFill>
                <a:schemeClr val="bg1"/>
              </a:solidFill>
              <a:latin typeface="Times New Roman" panose="02020603050405020304" pitchFamily="18" charset="0"/>
              <a:cs typeface="Times New Roman" panose="02020603050405020304" pitchFamily="18" charset="0"/>
            </a:rPr>
            <a:t> &amp; Expenditure Trend</a:t>
          </a:r>
          <a:endParaRPr lang="en-IN" sz="2000" b="1" u="sng">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35</xdr:col>
      <xdr:colOff>152333</xdr:colOff>
      <xdr:row>0</xdr:row>
      <xdr:rowOff>132906</xdr:rowOff>
    </xdr:from>
    <xdr:to>
      <xdr:col>38</xdr:col>
      <xdr:colOff>221512</xdr:colOff>
      <xdr:row>4</xdr:row>
      <xdr:rowOff>15189</xdr:rowOff>
    </xdr:to>
    <xdr:sp macro="" textlink="">
      <xdr:nvSpPr>
        <xdr:cNvPr id="32" name="TextBox 31">
          <a:extLst>
            <a:ext uri="{FF2B5EF4-FFF2-40B4-BE49-F238E27FC236}">
              <a16:creationId xmlns:a16="http://schemas.microsoft.com/office/drawing/2014/main" id="{4E2D2356-B619-4936-AAEA-CA2975127543}"/>
            </a:ext>
          </a:extLst>
        </xdr:cNvPr>
        <xdr:cNvSpPr txBox="1"/>
      </xdr:nvSpPr>
      <xdr:spPr>
        <a:xfrm>
          <a:off x="23322449" y="132906"/>
          <a:ext cx="2904528" cy="679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 by Town</a:t>
          </a:r>
        </a:p>
      </xdr:txBody>
    </xdr:sp>
    <xdr:clientData/>
  </xdr:twoCellAnchor>
  <xdr:twoCellAnchor>
    <xdr:from>
      <xdr:col>18</xdr:col>
      <xdr:colOff>155057</xdr:colOff>
      <xdr:row>30</xdr:row>
      <xdr:rowOff>128380</xdr:rowOff>
    </xdr:from>
    <xdr:to>
      <xdr:col>27</xdr:col>
      <xdr:colOff>520069</xdr:colOff>
      <xdr:row>57</xdr:row>
      <xdr:rowOff>0</xdr:rowOff>
    </xdr:to>
    <xdr:grpSp>
      <xdr:nvGrpSpPr>
        <xdr:cNvPr id="59" name="Group 58">
          <a:extLst>
            <a:ext uri="{FF2B5EF4-FFF2-40B4-BE49-F238E27FC236}">
              <a16:creationId xmlns:a16="http://schemas.microsoft.com/office/drawing/2014/main" id="{C8E33200-FAD3-4125-8AD9-FE29D65D5878}"/>
            </a:ext>
          </a:extLst>
        </xdr:cNvPr>
        <xdr:cNvGrpSpPr/>
      </xdr:nvGrpSpPr>
      <xdr:grpSpPr>
        <a:xfrm>
          <a:off x="11319243" y="6109194"/>
          <a:ext cx="5947105" cy="5254353"/>
          <a:chOff x="11191551" y="4762501"/>
          <a:chExt cx="5892250" cy="5015120"/>
        </a:xfrm>
      </xdr:grpSpPr>
      <xdr:graphicFrame macro="">
        <xdr:nvGraphicFramePr>
          <xdr:cNvPr id="6" name="Chart 5">
            <a:extLst>
              <a:ext uri="{FF2B5EF4-FFF2-40B4-BE49-F238E27FC236}">
                <a16:creationId xmlns:a16="http://schemas.microsoft.com/office/drawing/2014/main" id="{581A9070-E52A-47F0-A100-081DF60B3F59}"/>
              </a:ext>
            </a:extLst>
          </xdr:cNvPr>
          <xdr:cNvGraphicFramePr>
            <a:graphicFrameLocks/>
          </xdr:cNvGraphicFramePr>
        </xdr:nvGraphicFramePr>
        <xdr:xfrm>
          <a:off x="11191551" y="4762501"/>
          <a:ext cx="5892250" cy="5015120"/>
        </xdr:xfrm>
        <a:graphic>
          <a:graphicData uri="http://schemas.openxmlformats.org/drawingml/2006/chart">
            <c:chart xmlns:c="http://schemas.openxmlformats.org/drawingml/2006/chart" xmlns:r="http://schemas.openxmlformats.org/officeDocument/2006/relationships" r:id="rId8"/>
          </a:graphicData>
        </a:graphic>
      </xdr:graphicFrame>
      <xdr:sp macro="" textlink="">
        <xdr:nvSpPr>
          <xdr:cNvPr id="36" name="TextBox 35">
            <a:extLst>
              <a:ext uri="{FF2B5EF4-FFF2-40B4-BE49-F238E27FC236}">
                <a16:creationId xmlns:a16="http://schemas.microsoft.com/office/drawing/2014/main" id="{F380087D-7469-4E12-B1A7-F5533655D485}"/>
              </a:ext>
            </a:extLst>
          </xdr:cNvPr>
          <xdr:cNvSpPr txBox="1"/>
        </xdr:nvSpPr>
        <xdr:spPr>
          <a:xfrm>
            <a:off x="11282568" y="4798175"/>
            <a:ext cx="2904107" cy="653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 by Theme</a:t>
            </a:r>
          </a:p>
        </xdr:txBody>
      </xdr:sp>
    </xdr:grpSp>
    <xdr:clientData/>
  </xdr:twoCellAnchor>
  <xdr:twoCellAnchor editAs="absolute">
    <xdr:from>
      <xdr:col>28</xdr:col>
      <xdr:colOff>165651</xdr:colOff>
      <xdr:row>29</xdr:row>
      <xdr:rowOff>130037</xdr:rowOff>
    </xdr:from>
    <xdr:to>
      <xdr:col>34</xdr:col>
      <xdr:colOff>1626665</xdr:colOff>
      <xdr:row>56</xdr:row>
      <xdr:rowOff>171450</xdr:rowOff>
    </xdr:to>
    <xdr:graphicFrame macro="">
      <xdr:nvGraphicFramePr>
        <xdr:cNvPr id="39" name="Chart 38">
          <a:extLst>
            <a:ext uri="{FF2B5EF4-FFF2-40B4-BE49-F238E27FC236}">
              <a16:creationId xmlns:a16="http://schemas.microsoft.com/office/drawing/2014/main" id="{C5247684-7ECF-4587-B68B-DF7D9897FB59}"/>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28</xdr:col>
      <xdr:colOff>282434</xdr:colOff>
      <xdr:row>30</xdr:row>
      <xdr:rowOff>89807</xdr:rowOff>
    </xdr:from>
    <xdr:to>
      <xdr:col>32</xdr:col>
      <xdr:colOff>383189</xdr:colOff>
      <xdr:row>33</xdr:row>
      <xdr:rowOff>171450</xdr:rowOff>
    </xdr:to>
    <xdr:sp macro="" textlink="">
      <xdr:nvSpPr>
        <xdr:cNvPr id="48" name="TextBox 47">
          <a:extLst>
            <a:ext uri="{FF2B5EF4-FFF2-40B4-BE49-F238E27FC236}">
              <a16:creationId xmlns:a16="http://schemas.microsoft.com/office/drawing/2014/main" id="{EC08DAC8-1B39-457B-BDEC-7C53B4532258}"/>
            </a:ext>
          </a:extLst>
        </xdr:cNvPr>
        <xdr:cNvSpPr txBox="1"/>
      </xdr:nvSpPr>
      <xdr:spPr>
        <a:xfrm>
          <a:off x="17469767" y="5823857"/>
          <a:ext cx="2904108" cy="653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2000" b="1" u="sng">
              <a:solidFill>
                <a:schemeClr val="bg1"/>
              </a:solidFill>
              <a:latin typeface="Times New Roman" panose="02020603050405020304" pitchFamily="18" charset="0"/>
              <a:ea typeface="+mn-ea"/>
              <a:cs typeface="Times New Roman" panose="02020603050405020304" pitchFamily="18" charset="0"/>
            </a:rPr>
            <a:t>Count of Team Analysis</a:t>
          </a:r>
        </a:p>
      </xdr:txBody>
    </xdr:sp>
    <xdr:clientData/>
  </xdr:twoCellAnchor>
  <xdr:twoCellAnchor editAs="oneCell">
    <xdr:from>
      <xdr:col>0</xdr:col>
      <xdr:colOff>204995</xdr:colOff>
      <xdr:row>16</xdr:row>
      <xdr:rowOff>0</xdr:rowOff>
    </xdr:from>
    <xdr:to>
      <xdr:col>3</xdr:col>
      <xdr:colOff>586945</xdr:colOff>
      <xdr:row>34</xdr:row>
      <xdr:rowOff>171450</xdr:rowOff>
    </xdr:to>
    <mc:AlternateContent xmlns:mc="http://schemas.openxmlformats.org/markup-compatibility/2006" xmlns:a14="http://schemas.microsoft.com/office/drawing/2010/main">
      <mc:Choice Requires="a14">
        <xdr:graphicFrame macro="">
          <xdr:nvGraphicFramePr>
            <xdr:cNvPr id="54" name="Theme/ PROMOTION">
              <a:extLst>
                <a:ext uri="{FF2B5EF4-FFF2-40B4-BE49-F238E27FC236}">
                  <a16:creationId xmlns:a16="http://schemas.microsoft.com/office/drawing/2014/main" id="{8E674C83-83B0-4FCF-99B0-ADD17DFE8B60}"/>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Theme/ PROMOTION"/>
            </a:graphicData>
          </a:graphic>
        </xdr:graphicFrame>
      </mc:Choice>
      <mc:Fallback xmlns="">
        <xdr:sp macro="" textlink="">
          <xdr:nvSpPr>
            <xdr:cNvPr id="0" name=""/>
            <xdr:cNvSpPr>
              <a:spLocks noTextEdit="1"/>
            </xdr:cNvSpPr>
          </xdr:nvSpPr>
          <xdr:spPr>
            <a:xfrm>
              <a:off x="204995" y="3189767"/>
              <a:ext cx="2242648" cy="37599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204994</xdr:colOff>
      <xdr:row>8</xdr:row>
      <xdr:rowOff>104361</xdr:rowOff>
    </xdr:from>
    <xdr:to>
      <xdr:col>8</xdr:col>
      <xdr:colOff>186359</xdr:colOff>
      <xdr:row>15</xdr:row>
      <xdr:rowOff>0</xdr:rowOff>
    </xdr:to>
    <mc:AlternateContent xmlns:mc="http://schemas.openxmlformats.org/markup-compatibility/2006" xmlns:a14="http://schemas.microsoft.com/office/drawing/2010/main">
      <mc:Choice Requires="a14">
        <xdr:graphicFrame macro="">
          <xdr:nvGraphicFramePr>
            <xdr:cNvPr id="52" name="Month">
              <a:extLst>
                <a:ext uri="{FF2B5EF4-FFF2-40B4-BE49-F238E27FC236}">
                  <a16:creationId xmlns:a16="http://schemas.microsoft.com/office/drawing/2014/main" id="{8F5B9A12-E2E6-4A13-B9AA-E21095252159}"/>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204994" y="1699245"/>
              <a:ext cx="4943225" cy="129116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219600</xdr:colOff>
      <xdr:row>36</xdr:row>
      <xdr:rowOff>0</xdr:rowOff>
    </xdr:from>
    <xdr:to>
      <xdr:col>8</xdr:col>
      <xdr:colOff>219600</xdr:colOff>
      <xdr:row>57</xdr:row>
      <xdr:rowOff>22151</xdr:rowOff>
    </xdr:to>
    <mc:AlternateContent xmlns:mc="http://schemas.openxmlformats.org/markup-compatibility/2006" xmlns:a14="http://schemas.microsoft.com/office/drawing/2010/main">
      <mc:Choice Requires="a14">
        <xdr:graphicFrame macro="">
          <xdr:nvGraphicFramePr>
            <xdr:cNvPr id="53" name="Town 1">
              <a:extLst>
                <a:ext uri="{FF2B5EF4-FFF2-40B4-BE49-F238E27FC236}">
                  <a16:creationId xmlns:a16="http://schemas.microsoft.com/office/drawing/2014/main" id="{91B05F43-D172-41E0-960D-269797C01827}"/>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Town 1"/>
            </a:graphicData>
          </a:graphic>
        </xdr:graphicFrame>
      </mc:Choice>
      <mc:Fallback xmlns="">
        <xdr:sp macro="" textlink="">
          <xdr:nvSpPr>
            <xdr:cNvPr id="0" name=""/>
            <xdr:cNvSpPr>
              <a:spLocks noTextEdit="1"/>
            </xdr:cNvSpPr>
          </xdr:nvSpPr>
          <xdr:spPr>
            <a:xfrm>
              <a:off x="219600" y="7176977"/>
              <a:ext cx="4961860" cy="41865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4</xdr:col>
      <xdr:colOff>146786</xdr:colOff>
      <xdr:row>15</xdr:row>
      <xdr:rowOff>189834</xdr:rowOff>
    </xdr:from>
    <xdr:to>
      <xdr:col>8</xdr:col>
      <xdr:colOff>130978</xdr:colOff>
      <xdr:row>26</xdr:row>
      <xdr:rowOff>12749</xdr:rowOff>
    </xdr:to>
    <mc:AlternateContent xmlns:mc="http://schemas.openxmlformats.org/markup-compatibility/2006" xmlns:a14="http://schemas.microsoft.com/office/drawing/2010/main">
      <mc:Choice Requires="a14">
        <xdr:graphicFrame macro="">
          <xdr:nvGraphicFramePr>
            <xdr:cNvPr id="55" name="Team &#10;Leader">
              <a:extLst>
                <a:ext uri="{FF2B5EF4-FFF2-40B4-BE49-F238E27FC236}">
                  <a16:creationId xmlns:a16="http://schemas.microsoft.com/office/drawing/2014/main" id="{62E2F7B1-0D29-49E3-BAE9-68531609BC40}"/>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Team &#10;Leader"/>
            </a:graphicData>
          </a:graphic>
        </xdr:graphicFrame>
      </mc:Choice>
      <mc:Fallback xmlns="">
        <xdr:sp macro="" textlink="">
          <xdr:nvSpPr>
            <xdr:cNvPr id="0" name=""/>
            <xdr:cNvSpPr>
              <a:spLocks noTextEdit="1"/>
            </xdr:cNvSpPr>
          </xdr:nvSpPr>
          <xdr:spPr>
            <a:xfrm>
              <a:off x="2627716" y="3180241"/>
              <a:ext cx="2465122" cy="20158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225700</xdr:colOff>
      <xdr:row>2</xdr:row>
      <xdr:rowOff>165653</xdr:rowOff>
    </xdr:from>
    <xdr:to>
      <xdr:col>8</xdr:col>
      <xdr:colOff>144946</xdr:colOff>
      <xdr:row>8</xdr:row>
      <xdr:rowOff>20705</xdr:rowOff>
    </xdr:to>
    <mc:AlternateContent xmlns:mc="http://schemas.openxmlformats.org/markup-compatibility/2006" xmlns:a14="http://schemas.microsoft.com/office/drawing/2010/main">
      <mc:Choice Requires="a14">
        <xdr:graphicFrame macro="">
          <xdr:nvGraphicFramePr>
            <xdr:cNvPr id="56" name="Years">
              <a:extLst>
                <a:ext uri="{FF2B5EF4-FFF2-40B4-BE49-F238E27FC236}">
                  <a16:creationId xmlns:a16="http://schemas.microsoft.com/office/drawing/2014/main" id="{BFA100AE-4782-4602-A74A-DB673411D99A}"/>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225700" y="564374"/>
              <a:ext cx="4881106" cy="105121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338665</xdr:colOff>
      <xdr:row>0</xdr:row>
      <xdr:rowOff>169332</xdr:rowOff>
    </xdr:from>
    <xdr:to>
      <xdr:col>34</xdr:col>
      <xdr:colOff>1860697</xdr:colOff>
      <xdr:row>5</xdr:row>
      <xdr:rowOff>177210</xdr:rowOff>
    </xdr:to>
    <xdr:sp macro="" textlink="">
      <xdr:nvSpPr>
        <xdr:cNvPr id="57" name="Rectangle 56">
          <a:extLst>
            <a:ext uri="{FF2B5EF4-FFF2-40B4-BE49-F238E27FC236}">
              <a16:creationId xmlns:a16="http://schemas.microsoft.com/office/drawing/2014/main" id="{FB3345A4-80C0-46C3-BE62-9AB5670551EA}"/>
            </a:ext>
          </a:extLst>
        </xdr:cNvPr>
        <xdr:cNvSpPr/>
      </xdr:nvSpPr>
      <xdr:spPr>
        <a:xfrm>
          <a:off x="5300525" y="169332"/>
          <a:ext cx="17758835" cy="1004680"/>
        </a:xfrm>
        <a:prstGeom prst="rect">
          <a:avLst/>
        </a:prstGeom>
        <a:solidFill>
          <a:srgbClr val="7030A0"/>
        </a:solidFill>
        <a:ln w="57150">
          <a:solidFill>
            <a:srgbClr val="7030A0"/>
          </a:solidFill>
        </a:ln>
        <a:effectLst>
          <a:glow rad="101600">
            <a:schemeClr val="accent3">
              <a:satMod val="175000"/>
              <a:alpha val="40000"/>
            </a:schemeClr>
          </a:glow>
        </a:effectLst>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lang="en-IN" sz="4000" b="1" baseline="0">
              <a:ln>
                <a:noFill/>
              </a:ln>
              <a:solidFill>
                <a:srgbClr val="FBD73F"/>
              </a:solidFill>
              <a:latin typeface="Times New Roman" panose="02020603050405020304" pitchFamily="18" charset="0"/>
              <a:cs typeface="Times New Roman" panose="02020603050405020304" pitchFamily="18" charset="0"/>
            </a:rPr>
            <a:t> </a:t>
          </a:r>
          <a:r>
            <a:rPr lang="en-IN" sz="4000" b="1">
              <a:ln>
                <a:noFill/>
              </a:ln>
              <a:solidFill>
                <a:srgbClr val="FBD73F"/>
              </a:solidFill>
              <a:latin typeface="Times New Roman" panose="02020603050405020304" pitchFamily="18" charset="0"/>
              <a:cs typeface="Times New Roman" panose="02020603050405020304" pitchFamily="18" charset="0"/>
            </a:rPr>
            <a:t>SALES DASHBOARD</a:t>
          </a:r>
        </a:p>
      </xdr:txBody>
    </xdr:sp>
    <xdr:clientData/>
  </xdr:twoCellAnchor>
  <xdr:twoCellAnchor editAs="oneCell">
    <xdr:from>
      <xdr:col>4</xdr:col>
      <xdr:colOff>151334</xdr:colOff>
      <xdr:row>26</xdr:row>
      <xdr:rowOff>127000</xdr:rowOff>
    </xdr:from>
    <xdr:to>
      <xdr:col>8</xdr:col>
      <xdr:colOff>0</xdr:colOff>
      <xdr:row>35</xdr:row>
      <xdr:rowOff>104500</xdr:rowOff>
    </xdr:to>
    <mc:AlternateContent xmlns:mc="http://schemas.openxmlformats.org/markup-compatibility/2006" xmlns:a14="http://schemas.microsoft.com/office/drawing/2010/main">
      <mc:Choice Requires="a14">
        <xdr:graphicFrame macro="">
          <xdr:nvGraphicFramePr>
            <xdr:cNvPr id="61" name="count of each team">
              <a:extLst>
                <a:ext uri="{FF2B5EF4-FFF2-40B4-BE49-F238E27FC236}">
                  <a16:creationId xmlns:a16="http://schemas.microsoft.com/office/drawing/2014/main" id="{D047739E-F58A-426B-A8B2-84B32A3BC1D5}"/>
                </a:ext>
              </a:extLst>
            </xdr:cNvPr>
            <xdr:cNvGraphicFramePr/>
          </xdr:nvGraphicFramePr>
          <xdr:xfrm>
            <a:off x="0" y="0"/>
            <a:ext cx="0" cy="0"/>
          </xdr:xfrm>
          <a:graphic>
            <a:graphicData uri="http://schemas.microsoft.com/office/drawing/2010/slicer">
              <sle:slicer xmlns:sle="http://schemas.microsoft.com/office/drawing/2010/slicer" name="count of each team"/>
            </a:graphicData>
          </a:graphic>
        </xdr:graphicFrame>
      </mc:Choice>
      <mc:Fallback xmlns="">
        <xdr:sp macro="" textlink="">
          <xdr:nvSpPr>
            <xdr:cNvPr id="0" name=""/>
            <xdr:cNvSpPr>
              <a:spLocks noTextEdit="1"/>
            </xdr:cNvSpPr>
          </xdr:nvSpPr>
          <xdr:spPr>
            <a:xfrm>
              <a:off x="2632264" y="5310372"/>
              <a:ext cx="2329596" cy="17717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42</xdr:col>
      <xdr:colOff>381932</xdr:colOff>
      <xdr:row>1</xdr:row>
      <xdr:rowOff>44302</xdr:rowOff>
    </xdr:from>
    <xdr:to>
      <xdr:col>43</xdr:col>
      <xdr:colOff>553779</xdr:colOff>
      <xdr:row>5</xdr:row>
      <xdr:rowOff>44302</xdr:rowOff>
    </xdr:to>
    <xdr:pic>
      <xdr:nvPicPr>
        <xdr:cNvPr id="65" name="Picture 64">
          <a:extLst>
            <a:ext uri="{FF2B5EF4-FFF2-40B4-BE49-F238E27FC236}">
              <a16:creationId xmlns:a16="http://schemas.microsoft.com/office/drawing/2014/main" id="{BA9746D6-9021-4EA9-B592-1B0D7DF554DD}"/>
            </a:ext>
          </a:extLst>
        </xdr:cNvPr>
        <xdr:cNvPicPr>
          <a:picLocks noChangeAspect="1"/>
        </xdr:cNvPicPr>
      </xdr:nvPicPr>
      <xdr:blipFill>
        <a:blip xmlns:r="http://schemas.openxmlformats.org/officeDocument/2006/relationships" r:embed="rId10" cstate="print">
          <a:lum bright="70000" contrast="-70000"/>
          <a:extLst>
            <a:ext uri="{BEBA8EAE-BF5A-486C-A8C5-ECC9F3942E4B}">
              <a14:imgProps xmlns:a14="http://schemas.microsoft.com/office/drawing/2010/main">
                <a14:imgLayer r:embed="rId11">
                  <a14:imgEffect>
                    <a14:saturation sat="0"/>
                  </a14:imgEffect>
                </a14:imgLayer>
              </a14:imgProps>
            </a:ext>
            <a:ext uri="{28A0092B-C50C-407E-A947-70E740481C1C}">
              <a14:useLocalDpi xmlns:a14="http://schemas.microsoft.com/office/drawing/2010/main" val="0"/>
            </a:ext>
          </a:extLst>
        </a:blip>
        <a:stretch>
          <a:fillRect/>
        </a:stretch>
      </xdr:blipFill>
      <xdr:spPr>
        <a:xfrm>
          <a:off x="28868327" y="243662"/>
          <a:ext cx="792080" cy="797442"/>
        </a:xfrm>
        <a:prstGeom prst="rect">
          <a:avLst/>
        </a:prstGeom>
      </xdr:spPr>
    </xdr:pic>
    <xdr:clientData/>
  </xdr:twoCellAnchor>
  <xdr:twoCellAnchor editAs="oneCell">
    <xdr:from>
      <xdr:col>30</xdr:col>
      <xdr:colOff>211767</xdr:colOff>
      <xdr:row>20</xdr:row>
      <xdr:rowOff>110756</xdr:rowOff>
    </xdr:from>
    <xdr:to>
      <xdr:col>30</xdr:col>
      <xdr:colOff>1356982</xdr:colOff>
      <xdr:row>26</xdr:row>
      <xdr:rowOff>115364</xdr:rowOff>
    </xdr:to>
    <xdr:pic>
      <xdr:nvPicPr>
        <xdr:cNvPr id="67" name="Picture 66">
          <a:extLst>
            <a:ext uri="{FF2B5EF4-FFF2-40B4-BE49-F238E27FC236}">
              <a16:creationId xmlns:a16="http://schemas.microsoft.com/office/drawing/2014/main" id="{58A6B132-D495-4E8A-A620-807408FE1D6C}"/>
            </a:ext>
          </a:extLst>
        </xdr:cNvPr>
        <xdr:cNvPicPr>
          <a:picLocks noChangeAspect="1"/>
        </xdr:cNvPicPr>
      </xdr:nvPicPr>
      <xdr:blipFill>
        <a:blip xmlns:r="http://schemas.openxmlformats.org/officeDocument/2006/relationships" r:embed="rId12" cstate="print">
          <a:extLst>
            <a:ext uri="{BEBA8EAE-BF5A-486C-A8C5-ECC9F3942E4B}">
              <a14:imgProps xmlns:a14="http://schemas.microsoft.com/office/drawing/2010/main">
                <a14:imgLayer r:embed="rId13">
                  <a14:imgEffect>
                    <a14:backgroundRemoval t="9692" b="89868" l="1351" r="94595">
                      <a14:foregroundMark x1="69820" y1="88106" x2="69820" y2="88106"/>
                      <a14:foregroundMark x1="95045" y1="89427" x2="95045" y2="89427"/>
                      <a14:foregroundMark x1="82883" y1="70485" x2="82883" y2="70485"/>
                      <a14:foregroundMark x1="19820" y1="74449" x2="19820" y2="74449"/>
                      <a14:foregroundMark x1="18018" y1="73568" x2="18018" y2="73568"/>
                      <a14:foregroundMark x1="18018" y1="73568" x2="18018" y2="73568"/>
                      <a14:foregroundMark x1="18018" y1="73568" x2="18018" y2="73568"/>
                      <a14:foregroundMark x1="18018" y1="73568" x2="18018" y2="73568"/>
                      <a14:foregroundMark x1="18018" y1="73568" x2="18018" y2="73568"/>
                      <a14:foregroundMark x1="18018" y1="73568" x2="18018" y2="73568"/>
                      <a14:foregroundMark x1="17117" y1="73568" x2="17117" y2="73568"/>
                      <a14:foregroundMark x1="17117" y1="73568" x2="17117" y2="73568"/>
                      <a14:foregroundMark x1="81982" y1="55947" x2="81982" y2="55947"/>
                      <a14:foregroundMark x1="41892" y1="52863" x2="41892" y2="52863"/>
                      <a14:foregroundMark x1="63964" y1="70925" x2="63964" y2="70925"/>
                      <a14:foregroundMark x1="57658" y1="65198" x2="57658" y2="65198"/>
                      <a14:foregroundMark x1="57658" y1="61674" x2="57658" y2="61674"/>
                      <a14:foregroundMark x1="54955" y1="59031" x2="55405" y2="56388"/>
                      <a14:foregroundMark x1="61261" y1="74890" x2="61261" y2="74890"/>
                      <a14:foregroundMark x1="35586" y1="63436" x2="35586" y2="63436"/>
                      <a14:foregroundMark x1="35586" y1="63436" x2="35586" y2="63436"/>
                      <a14:foregroundMark x1="35586" y1="63436" x2="35586" y2="63436"/>
                      <a14:foregroundMark x1="16216" y1="73568" x2="16216" y2="73568"/>
                      <a14:foregroundMark x1="1351" y1="35242" x2="1351" y2="35242"/>
                      <a14:foregroundMark x1="79730" y1="25110" x2="79730" y2="25110"/>
                      <a14:backgroundMark x1="22523" y1="57269" x2="22523" y2="57269"/>
                      <a14:backgroundMark x1="22523" y1="57269" x2="22523" y2="57269"/>
                      <a14:backgroundMark x1="29730" y1="48899" x2="29730" y2="48899"/>
                      <a14:backgroundMark x1="49550" y1="66520" x2="49550" y2="66520"/>
                      <a14:backgroundMark x1="69369" y1="64317" x2="69369" y2="64317"/>
                      <a14:backgroundMark x1="28378" y1="68722" x2="28378" y2="68722"/>
                    </a14:backgroundRemoval>
                  </a14:imgEffect>
                </a14:imgLayer>
              </a14:imgProps>
            </a:ext>
            <a:ext uri="{28A0092B-C50C-407E-A947-70E740481C1C}">
              <a14:useLocalDpi xmlns:a14="http://schemas.microsoft.com/office/drawing/2010/main" val="0"/>
            </a:ext>
          </a:extLst>
        </a:blip>
        <a:stretch>
          <a:fillRect/>
        </a:stretch>
      </xdr:blipFill>
      <xdr:spPr>
        <a:xfrm>
          <a:off x="18863046" y="4097965"/>
          <a:ext cx="1145215" cy="1200771"/>
        </a:xfrm>
        <a:prstGeom prst="rect">
          <a:avLst/>
        </a:prstGeom>
      </xdr:spPr>
    </xdr:pic>
    <xdr:clientData/>
  </xdr:twoCellAnchor>
  <xdr:twoCellAnchor editAs="oneCell">
    <xdr:from>
      <xdr:col>16</xdr:col>
      <xdr:colOff>454223</xdr:colOff>
      <xdr:row>30</xdr:row>
      <xdr:rowOff>0</xdr:rowOff>
    </xdr:from>
    <xdr:to>
      <xdr:col>18</xdr:col>
      <xdr:colOff>0</xdr:colOff>
      <xdr:row>34</xdr:row>
      <xdr:rowOff>0</xdr:rowOff>
    </xdr:to>
    <xdr:pic>
      <xdr:nvPicPr>
        <xdr:cNvPr id="69" name="Picture 68">
          <a:extLst>
            <a:ext uri="{FF2B5EF4-FFF2-40B4-BE49-F238E27FC236}">
              <a16:creationId xmlns:a16="http://schemas.microsoft.com/office/drawing/2014/main" id="{284923A8-2882-4BC8-A503-2480EF57E16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0207823" y="5715000"/>
          <a:ext cx="764977" cy="762000"/>
        </a:xfrm>
        <a:prstGeom prst="rect">
          <a:avLst/>
        </a:prstGeom>
      </xdr:spPr>
    </xdr:pic>
    <xdr:clientData/>
  </xdr:twoCellAnchor>
  <xdr:twoCellAnchor editAs="oneCell">
    <xdr:from>
      <xdr:col>34</xdr:col>
      <xdr:colOff>207065</xdr:colOff>
      <xdr:row>7</xdr:row>
      <xdr:rowOff>0</xdr:rowOff>
    </xdr:from>
    <xdr:to>
      <xdr:col>34</xdr:col>
      <xdr:colOff>1397848</xdr:colOff>
      <xdr:row>13</xdr:row>
      <xdr:rowOff>0</xdr:rowOff>
    </xdr:to>
    <xdr:pic>
      <xdr:nvPicPr>
        <xdr:cNvPr id="80" name="Picture 79">
          <a:extLst>
            <a:ext uri="{FF2B5EF4-FFF2-40B4-BE49-F238E27FC236}">
              <a16:creationId xmlns:a16="http://schemas.microsoft.com/office/drawing/2014/main" id="{32FDD2BD-D194-4CE6-8D7E-E7AC021FBAD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1294972" y="1395523"/>
          <a:ext cx="1190783" cy="1196163"/>
        </a:xfrm>
        <a:prstGeom prst="rect">
          <a:avLst/>
        </a:prstGeom>
      </xdr:spPr>
    </xdr:pic>
    <xdr:clientData/>
  </xdr:twoCellAnchor>
  <xdr:twoCellAnchor editAs="oneCell">
    <xdr:from>
      <xdr:col>30</xdr:col>
      <xdr:colOff>281151</xdr:colOff>
      <xdr:row>7</xdr:row>
      <xdr:rowOff>60773</xdr:rowOff>
    </xdr:from>
    <xdr:to>
      <xdr:col>31</xdr:col>
      <xdr:colOff>32925</xdr:colOff>
      <xdr:row>13</xdr:row>
      <xdr:rowOff>81586</xdr:rowOff>
    </xdr:to>
    <xdr:pic>
      <xdr:nvPicPr>
        <xdr:cNvPr id="81" name="Picture 80">
          <a:extLst>
            <a:ext uri="{FF2B5EF4-FFF2-40B4-BE49-F238E27FC236}">
              <a16:creationId xmlns:a16="http://schemas.microsoft.com/office/drawing/2014/main" id="{69771A7A-6D92-4A61-B9B4-5568A2C8BDB4}"/>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8888128" y="1456296"/>
          <a:ext cx="1191600" cy="1216976"/>
        </a:xfrm>
        <a:prstGeom prst="rect">
          <a:avLst/>
        </a:prstGeom>
      </xdr:spPr>
    </xdr:pic>
    <xdr:clientData/>
  </xdr:twoCellAnchor>
  <xdr:twoCellAnchor editAs="oneCell">
    <xdr:from>
      <xdr:col>34</xdr:col>
      <xdr:colOff>1187204</xdr:colOff>
      <xdr:row>30</xdr:row>
      <xdr:rowOff>66455</xdr:rowOff>
    </xdr:from>
    <xdr:to>
      <xdr:col>35</xdr:col>
      <xdr:colOff>22151</xdr:colOff>
      <xdr:row>34</xdr:row>
      <xdr:rowOff>13437</xdr:rowOff>
    </xdr:to>
    <xdr:pic>
      <xdr:nvPicPr>
        <xdr:cNvPr id="84" name="Picture 83">
          <a:extLst>
            <a:ext uri="{FF2B5EF4-FFF2-40B4-BE49-F238E27FC236}">
              <a16:creationId xmlns:a16="http://schemas.microsoft.com/office/drawing/2014/main" id="{210B0635-577E-454A-A1A3-CEA56C9671A8}"/>
            </a:ext>
          </a:extLst>
        </xdr:cNvPr>
        <xdr:cNvPicPr>
          <a:picLocks noChangeAspect="1"/>
        </xdr:cNvPicPr>
      </xdr:nvPicPr>
      <xdr:blipFill rotWithShape="1">
        <a:blip xmlns:r="http://schemas.openxmlformats.org/officeDocument/2006/relationships" r:embed="rId17" cstate="print">
          <a:extLst>
            <a:ext uri="{BEBA8EAE-BF5A-486C-A8C5-ECC9F3942E4B}">
              <a14:imgProps xmlns:a14="http://schemas.microsoft.com/office/drawing/2010/main">
                <a14:imgLayer r:embed="rId18">
                  <a14:imgEffect>
                    <a14:backgroundRemoval t="7880" b="92308" l="6004" r="93433">
                      <a14:foregroundMark x1="27580" y1="9193" x2="27580" y2="9193"/>
                      <a14:foregroundMark x1="9756" y1="27017" x2="9756" y2="27017"/>
                      <a14:foregroundMark x1="73734" y1="8255" x2="73734" y2="8255"/>
                      <a14:foregroundMark x1="85178" y1="92495" x2="85178" y2="92495"/>
                      <a14:foregroundMark x1="92120" y1="72795" x2="92120" y2="72795"/>
                      <a14:foregroundMark x1="9756" y1="62852" x2="9756" y2="62852"/>
                      <a14:foregroundMark x1="56848" y1="65854" x2="56848" y2="65854"/>
                      <a14:foregroundMark x1="54597" y1="65103" x2="54597" y2="65103"/>
                      <a14:foregroundMark x1="52533" y1="63227" x2="52533" y2="63227"/>
                      <a14:foregroundMark x1="44653" y1="63227" x2="44653" y2="63227"/>
                      <a14:foregroundMark x1="46717" y1="82927" x2="46717" y2="82927"/>
                      <a14:foregroundMark x1="45403" y1="81238" x2="45403" y2="81238"/>
                      <a14:foregroundMark x1="50657" y1="68856" x2="50657" y2="68856"/>
                      <a14:foregroundMark x1="55535" y1="70732" x2="55535" y2="70732"/>
                      <a14:foregroundMark x1="39400" y1="63227" x2="39400" y2="63227"/>
                      <a14:foregroundMark x1="44653" y1="70169" x2="44653" y2="70169"/>
                      <a14:foregroundMark x1="8443" y1="82927" x2="8443" y2="82927"/>
                      <a14:foregroundMark x1="43340" y1="82552" x2="43340" y2="82552"/>
                      <a14:foregroundMark x1="38086" y1="78612" x2="38086" y2="78612"/>
                      <a14:foregroundMark x1="42777" y1="73358" x2="42777" y2="73358"/>
                      <a14:foregroundMark x1="52908" y1="66229" x2="49906" y2="78799"/>
                      <a14:foregroundMark x1="49906" y1="78799" x2="39212" y2="78424"/>
                      <a14:foregroundMark x1="39212" y1="78424" x2="38649" y2="66229"/>
                      <a14:foregroundMark x1="38649" y1="66229" x2="53096" y2="65291"/>
                      <a14:foregroundMark x1="53096" y1="65291" x2="54972" y2="65854"/>
                      <a14:foregroundMark x1="12758" y1="65103" x2="10507" y2="77298"/>
                      <a14:foregroundMark x1="10507" y1="77298" x2="6567" y2="68105"/>
                      <a14:foregroundMark x1="6567" y1="68105" x2="13133" y2="65103"/>
                      <a14:foregroundMark x1="6191" y1="65854" x2="7505" y2="77861"/>
                      <a14:foregroundMark x1="7505" y1="77861" x2="7129" y2="65478"/>
                      <a14:foregroundMark x1="6567" y1="69418" x2="7129" y2="80675"/>
                      <a14:foregroundMark x1="7129" y1="80675" x2="7317" y2="70169"/>
                      <a14:foregroundMark x1="7317" y1="70169" x2="7129" y2="69794"/>
                      <a14:foregroundMark x1="35835" y1="7505" x2="23452" y2="6942"/>
                      <a14:foregroundMark x1="23452" y1="6942" x2="33959" y2="11445"/>
                      <a14:foregroundMark x1="33959" y1="11445" x2="34522" y2="7880"/>
                      <a14:foregroundMark x1="93433" y1="15197" x2="93433" y2="15197"/>
                    </a14:backgroundRemoval>
                  </a14:imgEffect>
                </a14:imgLayer>
              </a14:imgProps>
            </a:ext>
            <a:ext uri="{28A0092B-C50C-407E-A947-70E740481C1C}">
              <a14:useLocalDpi xmlns:a14="http://schemas.microsoft.com/office/drawing/2010/main" val="0"/>
            </a:ext>
          </a:extLst>
        </a:blip>
        <a:srcRect r="-815" b="6036"/>
        <a:stretch/>
      </xdr:blipFill>
      <xdr:spPr>
        <a:xfrm>
          <a:off x="22385867" y="6047269"/>
          <a:ext cx="806400" cy="744424"/>
        </a:xfrm>
        <a:prstGeom prst="rect">
          <a:avLst/>
        </a:prstGeom>
      </xdr:spPr>
    </xdr:pic>
    <xdr:clientData/>
  </xdr:twoCellAnchor>
  <xdr:twoCellAnchor editAs="oneCell">
    <xdr:from>
      <xdr:col>26</xdr:col>
      <xdr:colOff>536400</xdr:colOff>
      <xdr:row>30</xdr:row>
      <xdr:rowOff>0</xdr:rowOff>
    </xdr:from>
    <xdr:to>
      <xdr:col>28</xdr:col>
      <xdr:colOff>152400</xdr:colOff>
      <xdr:row>34</xdr:row>
      <xdr:rowOff>73200</xdr:rowOff>
    </xdr:to>
    <xdr:pic>
      <xdr:nvPicPr>
        <xdr:cNvPr id="85" name="Picture 84">
          <a:extLst>
            <a:ext uri="{FF2B5EF4-FFF2-40B4-BE49-F238E27FC236}">
              <a16:creationId xmlns:a16="http://schemas.microsoft.com/office/drawing/2014/main" id="{17ACCBFE-4D4F-4F82-8CD7-6A043A2C2B9F}"/>
            </a:ext>
          </a:extLst>
        </xdr:cNvPr>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8667" r="90000">
                      <a14:foregroundMark x1="8667" y1="65667" x2="8667" y2="65667"/>
                      <a14:foregroundMark x1="24500" y1="54667" x2="24500" y2="54667"/>
                      <a14:foregroundMark x1="26500" y1="59000" x2="26500" y2="59000"/>
                      <a14:foregroundMark x1="29167" y1="64000" x2="29167" y2="64000"/>
                      <a14:foregroundMark x1="72500" y1="12500" x2="72500" y2="12500"/>
                      <a14:foregroundMark x1="81167" y1="28000" x2="81167" y2="28000"/>
                      <a14:foregroundMark x1="86000" y1="38667" x2="86000" y2="38667"/>
                      <a14:backgroundMark x1="81500" y1="28500" x2="81500" y2="28500"/>
                      <a14:backgroundMark x1="81500" y1="28167" x2="81500" y2="28167"/>
                      <a14:backgroundMark x1="81000" y1="28167" x2="81000" y2="28167"/>
                      <a14:backgroundMark x1="81500" y1="27667" x2="81500" y2="27667"/>
                    </a14:backgroundRemoval>
                  </a14:imgEffect>
                </a14:imgLayer>
              </a14:imgProps>
            </a:ext>
            <a:ext uri="{28A0092B-C50C-407E-A947-70E740481C1C}">
              <a14:useLocalDpi xmlns:a14="http://schemas.microsoft.com/office/drawing/2010/main" val="0"/>
            </a:ext>
          </a:extLst>
        </a:blip>
        <a:stretch>
          <a:fillRect/>
        </a:stretch>
      </xdr:blipFill>
      <xdr:spPr>
        <a:xfrm>
          <a:off x="16662447" y="5980814"/>
          <a:ext cx="856465" cy="870642"/>
        </a:xfrm>
        <a:prstGeom prst="rect">
          <a:avLst/>
        </a:prstGeom>
      </xdr:spPr>
    </xdr:pic>
    <xdr:clientData/>
  </xdr:twoCellAnchor>
  <xdr:twoCellAnchor editAs="oneCell">
    <xdr:from>
      <xdr:col>28</xdr:col>
      <xdr:colOff>132908</xdr:colOff>
      <xdr:row>7</xdr:row>
      <xdr:rowOff>155059</xdr:rowOff>
    </xdr:from>
    <xdr:to>
      <xdr:col>29</xdr:col>
      <xdr:colOff>311761</xdr:colOff>
      <xdr:row>11</xdr:row>
      <xdr:rowOff>22152</xdr:rowOff>
    </xdr:to>
    <xdr:pic>
      <xdr:nvPicPr>
        <xdr:cNvPr id="10" name="Picture 9">
          <a:extLst>
            <a:ext uri="{FF2B5EF4-FFF2-40B4-BE49-F238E27FC236}">
              <a16:creationId xmlns:a16="http://schemas.microsoft.com/office/drawing/2014/main" id="{40A7E526-8CB7-4171-B1ED-9321FED83415}"/>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rot="341888">
          <a:off x="17499420" y="1550582"/>
          <a:ext cx="799085" cy="66453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38099</xdr:colOff>
      <xdr:row>1</xdr:row>
      <xdr:rowOff>109536</xdr:rowOff>
    </xdr:from>
    <xdr:to>
      <xdr:col>16</xdr:col>
      <xdr:colOff>66675</xdr:colOff>
      <xdr:row>17</xdr:row>
      <xdr:rowOff>171449</xdr:rowOff>
    </xdr:to>
    <xdr:graphicFrame macro="">
      <xdr:nvGraphicFramePr>
        <xdr:cNvPr id="2" name="Chart 1">
          <a:extLst>
            <a:ext uri="{FF2B5EF4-FFF2-40B4-BE49-F238E27FC236}">
              <a16:creationId xmlns:a16="http://schemas.microsoft.com/office/drawing/2014/main" id="{0FB3947B-795C-47C0-AECB-AEDBE6899A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9</xdr:col>
      <xdr:colOff>47625</xdr:colOff>
      <xdr:row>0</xdr:row>
      <xdr:rowOff>71436</xdr:rowOff>
    </xdr:from>
    <xdr:to>
      <xdr:col>18</xdr:col>
      <xdr:colOff>352425</xdr:colOff>
      <xdr:row>18</xdr:row>
      <xdr:rowOff>161925</xdr:rowOff>
    </xdr:to>
    <xdr:graphicFrame macro="">
      <xdr:nvGraphicFramePr>
        <xdr:cNvPr id="2" name="Chart 1">
          <a:extLst>
            <a:ext uri="{FF2B5EF4-FFF2-40B4-BE49-F238E27FC236}">
              <a16:creationId xmlns:a16="http://schemas.microsoft.com/office/drawing/2014/main" id="{EAA7D6F4-7D46-4CFE-A09A-DEE1AA0F21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12</xdr:col>
      <xdr:colOff>206374</xdr:colOff>
      <xdr:row>7</xdr:row>
      <xdr:rowOff>17460</xdr:rowOff>
    </xdr:from>
    <xdr:to>
      <xdr:col>22</xdr:col>
      <xdr:colOff>111125</xdr:colOff>
      <xdr:row>39</xdr:row>
      <xdr:rowOff>142875</xdr:rowOff>
    </xdr:to>
    <xdr:graphicFrame macro="">
      <xdr:nvGraphicFramePr>
        <xdr:cNvPr id="4" name="Chart 3">
          <a:extLst>
            <a:ext uri="{FF2B5EF4-FFF2-40B4-BE49-F238E27FC236}">
              <a16:creationId xmlns:a16="http://schemas.microsoft.com/office/drawing/2014/main" id="{33CDD380-497F-44C5-90EE-DDD0E2C442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276224</xdr:colOff>
      <xdr:row>0</xdr:row>
      <xdr:rowOff>23811</xdr:rowOff>
    </xdr:from>
    <xdr:to>
      <xdr:col>12</xdr:col>
      <xdr:colOff>19049</xdr:colOff>
      <xdr:row>17</xdr:row>
      <xdr:rowOff>171450</xdr:rowOff>
    </xdr:to>
    <xdr:graphicFrame macro="">
      <xdr:nvGraphicFramePr>
        <xdr:cNvPr id="2" name="Chart 1">
          <a:extLst>
            <a:ext uri="{FF2B5EF4-FFF2-40B4-BE49-F238E27FC236}">
              <a16:creationId xmlns:a16="http://schemas.microsoft.com/office/drawing/2014/main" id="{2E8FE23F-A9F7-4C6C-9E0D-50AB95E2E6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323849</xdr:colOff>
      <xdr:row>2</xdr:row>
      <xdr:rowOff>71437</xdr:rowOff>
    </xdr:from>
    <xdr:to>
      <xdr:col>10</xdr:col>
      <xdr:colOff>66674</xdr:colOff>
      <xdr:row>16</xdr:row>
      <xdr:rowOff>147637</xdr:rowOff>
    </xdr:to>
    <xdr:graphicFrame macro="">
      <xdr:nvGraphicFramePr>
        <xdr:cNvPr id="2" name="Chart 1">
          <a:extLst>
            <a:ext uri="{FF2B5EF4-FFF2-40B4-BE49-F238E27FC236}">
              <a16:creationId xmlns:a16="http://schemas.microsoft.com/office/drawing/2014/main" id="{81724103-1407-440F-81A0-975EDB2454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schay" refreshedDate="45461.905236805556" createdVersion="7" refreshedVersion="7" minRefreshableVersion="3" recordCount="148" xr:uid="{329A9DA3-CEDF-4D4F-A62D-7F814AE67C1A}">
  <cacheSource type="worksheet">
    <worksheetSource ref="A1:O149" sheet="Sales Data"/>
  </cacheSource>
  <cacheFields count="17">
    <cacheField name="Sl No." numFmtId="0">
      <sharedItems containsSemiMixedTypes="0" containsString="0" containsNumber="1" containsInteger="1" minValue="1" maxValue="148"/>
    </cacheField>
    <cacheField name="Month" numFmtId="0">
      <sharedItems/>
    </cacheField>
    <cacheField name="Date" numFmtId="14">
      <sharedItems containsSemiMixedTypes="0" containsNonDate="0" containsDate="1" containsString="0" minDate="2018-04-03T00:00:00" maxDate="2021-03-20T00:00:00" count="146">
        <d v="2018-04-03T00:00:00"/>
        <d v="2018-04-10T00:00:00"/>
        <d v="2018-04-13T00:00:00"/>
        <d v="2018-04-20T00:00:00"/>
        <d v="2018-05-19T00:00:00"/>
        <d v="2018-05-24T00:00:00"/>
        <d v="2018-05-26T00:00:00"/>
        <d v="2018-06-02T00:00:00"/>
        <d v="2018-06-09T00:00:00"/>
        <d v="2018-06-13T00:00:00"/>
        <d v="2018-06-16T00:00:00"/>
        <d v="2018-06-26T00:00:00"/>
        <d v="2018-06-28T00:00:00"/>
        <d v="2018-06-30T00:00:00"/>
        <d v="2018-07-03T00:00:00"/>
        <d v="2018-07-04T00:00:00"/>
        <d v="2018-07-06T00:00:00"/>
        <d v="2018-07-10T00:00:00"/>
        <d v="2018-07-12T00:00:00"/>
        <d v="2018-07-14T00:00:00"/>
        <d v="2018-07-18T00:00:00"/>
        <d v="2018-07-20T00:00:00"/>
        <d v="2018-07-24T00:00:00"/>
        <d v="2018-07-27T00:00:00"/>
        <d v="2018-07-31T00:00:00"/>
        <d v="2018-08-03T00:00:00"/>
        <d v="2018-08-07T00:00:00"/>
        <d v="2018-08-11T00:00:00"/>
        <d v="2018-08-16T00:00:00"/>
        <d v="2018-08-23T00:00:00"/>
        <d v="2018-08-31T00:00:00"/>
        <d v="2018-09-05T00:00:00"/>
        <d v="2018-09-07T00:00:00"/>
        <d v="2018-09-14T00:00:00"/>
        <d v="2018-09-19T00:00:00"/>
        <d v="2018-09-22T00:00:00"/>
        <d v="2018-10-03T00:00:00"/>
        <d v="2018-10-05T00:00:00"/>
        <d v="2018-10-09T00:00:00"/>
        <d v="2018-10-10T00:00:00"/>
        <d v="2018-10-13T00:00:00"/>
        <d v="2018-10-16T00:00:00"/>
        <d v="2018-10-18T00:00:00"/>
        <d v="2018-10-30T00:00:00"/>
        <d v="2018-10-31T00:00:00"/>
        <d v="2018-11-15T00:00:00"/>
        <d v="2018-11-20T00:00:00"/>
        <d v="2018-11-27T00:00:00"/>
        <d v="2018-12-04T00:00:00"/>
        <d v="2018-12-07T00:00:00"/>
        <d v="2018-12-11T00:00:00"/>
        <d v="2018-12-14T00:00:00"/>
        <d v="2018-12-18T00:00:00"/>
        <d v="2018-12-21T00:00:00"/>
        <d v="2019-01-05T00:00:00"/>
        <d v="2019-01-11T00:00:00"/>
        <d v="2019-01-15T00:00:00"/>
        <d v="2019-01-18T00:00:00"/>
        <d v="2019-01-24T00:00:00"/>
        <d v="2019-01-29T00:00:00"/>
        <d v="2019-02-05T00:00:00"/>
        <d v="2019-02-08T00:00:00"/>
        <d v="2019-02-12T00:00:00"/>
        <d v="2019-02-15T00:00:00"/>
        <d v="2019-02-19T00:00:00"/>
        <d v="2019-02-23T00:00:00"/>
        <d v="2019-02-27T00:00:00"/>
        <d v="2019-03-02T00:00:00"/>
        <d v="2019-03-26T00:00:00"/>
        <d v="2019-03-29T00:00:00"/>
        <d v="2019-04-03T00:00:00"/>
        <d v="2019-04-18T00:00:00"/>
        <d v="2019-04-19T00:00:00"/>
        <d v="2019-05-30T00:00:00"/>
        <d v="2019-06-01T00:00:00"/>
        <d v="2019-06-04T00:00:00"/>
        <d v="2019-06-08T00:00:00"/>
        <d v="2019-06-20T00:00:00"/>
        <d v="2019-06-22T00:00:00"/>
        <d v="2019-06-25T00:00:00"/>
        <d v="2019-06-28T00:00:00"/>
        <d v="2019-07-06T00:00:00"/>
        <d v="2019-07-12T00:00:00"/>
        <d v="2019-07-16T00:00:00"/>
        <d v="2019-07-30T00:00:00"/>
        <d v="2019-08-02T00:00:00"/>
        <d v="2019-08-06T00:00:00"/>
        <d v="2019-08-09T00:00:00"/>
        <d v="2019-08-22T00:00:00"/>
        <d v="2019-08-27T00:00:00"/>
        <d v="2019-09-04T00:00:00"/>
        <d v="2019-09-07T00:00:00"/>
        <d v="2019-09-11T00:00:00"/>
        <d v="2019-09-17T00:00:00"/>
        <d v="2019-09-20T00:00:00"/>
        <d v="2019-11-05T00:00:00"/>
        <d v="2019-11-08T00:00:00"/>
        <d v="2019-11-12T00:00:00"/>
        <d v="2019-11-15T00:00:00"/>
        <d v="2019-11-19T00:00:00"/>
        <d v="2019-11-22T00:00:00"/>
        <d v="2019-11-26T00:00:00"/>
        <d v="2019-12-06T00:00:00"/>
        <d v="2019-12-10T00:00:00"/>
        <d v="2019-12-13T00:00:00"/>
        <d v="2019-12-17T00:00:00"/>
        <d v="2019-12-20T00:00:00"/>
        <d v="2020-01-08T00:00:00"/>
        <d v="2020-01-14T00:00:00"/>
        <d v="2020-01-21T00:00:00"/>
        <d v="2020-01-24T00:00:00"/>
        <d v="2020-01-28T00:00:00"/>
        <d v="2020-01-31T00:00:00"/>
        <d v="2020-02-04T00:00:00"/>
        <d v="2020-02-07T00:00:00"/>
        <d v="2020-02-15T00:00:00"/>
        <d v="2020-02-17T00:00:00"/>
        <d v="2020-02-19T00:00:00"/>
        <d v="2020-02-22T00:00:00"/>
        <d v="2020-03-29T00:00:00"/>
        <d v="2020-03-04T00:00:00"/>
        <d v="2020-03-15T00:00:00"/>
        <d v="2020-10-15T00:00:00"/>
        <d v="2020-10-29T00:00:00"/>
        <d v="2020-10-30T00:00:00"/>
        <d v="2020-11-01T00:00:00"/>
        <d v="2020-11-02T00:00:00"/>
        <d v="2020-11-21T00:00:00"/>
        <d v="2020-11-24T00:00:00"/>
        <d v="2020-11-26T00:00:00"/>
        <d v="2021-01-06T00:00:00"/>
        <d v="2021-01-09T00:00:00"/>
        <d v="2021-01-14T00:00:00"/>
        <d v="2021-01-16T00:00:00"/>
        <d v="2021-01-27T00:00:00"/>
        <d v="2021-01-29T00:00:00"/>
        <d v="2021-02-02T00:00:00"/>
        <d v="2021-02-06T00:00:00"/>
        <d v="2021-02-13T00:00:00"/>
        <d v="2021-02-18T00:00:00"/>
        <d v="2021-02-20T00:00:00"/>
        <d v="2021-03-02T00:00:00"/>
        <d v="2021-03-04T00:00:00"/>
        <d v="2021-03-06T00:00:00"/>
        <d v="2021-03-16T00:00:00"/>
        <d v="2021-03-19T00:00:00"/>
      </sharedItems>
      <fieldGroup par="16" base="2">
        <rangePr groupBy="months" startDate="2018-04-03T00:00:00" endDate="2021-03-20T00:00:00"/>
        <groupItems count="14">
          <s v="&lt;03-04-2018"/>
          <s v="Jan"/>
          <s v="Feb"/>
          <s v="Mar"/>
          <s v="Apr"/>
          <s v="May"/>
          <s v="Jun"/>
          <s v="Jul"/>
          <s v="Aug"/>
          <s v="Sep"/>
          <s v="Oct"/>
          <s v="Nov"/>
          <s v="Dec"/>
          <s v="&gt;20-03-2021"/>
        </groupItems>
      </fieldGroup>
    </cacheField>
    <cacheField name="No.of _x000a_days" numFmtId="0">
      <sharedItems containsSemiMixedTypes="0" containsString="0" containsNumber="1" containsInteger="1" minValue="1" maxValue="2"/>
    </cacheField>
    <cacheField name="Town" numFmtId="0">
      <sharedItems count="43">
        <s v="Jaipur"/>
        <s v="Nagpur"/>
        <s v="Indore"/>
        <s v="Dehradun"/>
        <s v="Gurgaon"/>
        <s v="Meerut"/>
        <s v="Ghaziabad"/>
        <s v="Faridabad"/>
        <s v="Chandigarh"/>
        <s v="Delhi"/>
        <s v="Surat"/>
        <s v="Baroda"/>
        <s v="Ahmedabad"/>
        <s v="Kanpur"/>
        <s v="Lucknow"/>
        <s v="Moradabad"/>
        <s v="Agra"/>
        <s v="Gwalior"/>
        <s v="Bengaluru"/>
        <s v="Mumbai"/>
        <s v="Cochin"/>
        <s v="Chennai"/>
        <s v="Pune"/>
        <s v="Ambala"/>
        <s v="Hyderabad"/>
        <s v="Ranchi"/>
        <s v="Jamshedpur"/>
        <s v="Bhopal"/>
        <s v="Coimbatore"/>
        <s v="Madurai"/>
        <s v="Vijayawada"/>
        <s v="Vizag"/>
        <s v="Tirichy"/>
        <s v="Mysore"/>
        <s v="Mangalore"/>
        <s v="Jalandhar"/>
        <s v="Ludhiana"/>
        <s v="Bhubaneswar"/>
        <s v="Patna"/>
        <s v="Kolkata"/>
        <s v="Panchkula"/>
        <s v="Raipur"/>
        <s v="Delhi " u="1"/>
      </sharedItems>
    </cacheField>
    <cacheField name="Venue" numFmtId="0">
      <sharedItems/>
    </cacheField>
    <cacheField name="Theme/ PROMOTION" numFmtId="0">
      <sharedItems count="9">
        <s v="VIRASAT"/>
        <s v="SALE 25%"/>
        <s v="Padmawati"/>
        <s v="Haveli"/>
        <s v="Shahzadi"/>
        <s v="Mastani"/>
        <s v="Tanjore"/>
        <s v="Lifestyle"/>
        <s v="AJS"/>
      </sharedItems>
    </cacheField>
    <cacheField name="NET_x000a_Sales" numFmtId="0">
      <sharedItems containsSemiMixedTypes="0" containsString="0" containsNumber="1" containsInteger="1" minValue="4725" maxValue="2035990"/>
    </cacheField>
    <cacheField name="Net Exp" numFmtId="0">
      <sharedItems containsSemiMixedTypes="0" containsString="0" containsNumber="1" minValue="68906" maxValue="1269205"/>
    </cacheField>
    <cacheField name="Profit Loss Percentage" numFmtId="164">
      <sharedItems containsSemiMixedTypes="0" containsString="0" containsNumber="1" minValue="-1990.3809523809525" maxValue="54.653741609807518"/>
    </cacheField>
    <cacheField name="Team _x000a_Leader" numFmtId="0">
      <sharedItems count="6">
        <s v="KK"/>
        <s v="Avneet"/>
        <s v="Shalini"/>
        <s v="FK"/>
        <s v="SK"/>
        <s v="VS"/>
      </sharedItems>
    </cacheField>
    <cacheField name="Team" numFmtId="0">
      <sharedItems/>
    </cacheField>
    <cacheField name="count of each team" numFmtId="0">
      <sharedItems containsSemiMixedTypes="0" containsString="0" containsNumber="1" containsInteger="1" minValue="1" maxValue="13" count="9">
        <n v="5"/>
        <n v="6"/>
        <n v="4"/>
        <n v="8"/>
        <n v="7"/>
        <n v="13"/>
        <n v="10"/>
        <n v="1"/>
        <n v="3"/>
      </sharedItems>
    </cacheField>
    <cacheField name="Long" numFmtId="0">
      <sharedItems containsMixedTypes="1" containsNumber="1" minValue="72.571399999999997" maxValue="88.363900000000001"/>
    </cacheField>
    <cacheField name="Lat" numFmtId="0">
      <sharedItems containsMixedTypes="1" containsNumber="1" minValue="9.9252000000000002" maxValue="31.326000000000001"/>
    </cacheField>
    <cacheField name="Quarters" numFmtId="0" databaseField="0">
      <fieldGroup base="2">
        <rangePr groupBy="quarters" startDate="2018-04-03T00:00:00" endDate="2021-03-20T00:00:00"/>
        <groupItems count="6">
          <s v="&lt;03-04-2018"/>
          <s v="Qtr1"/>
          <s v="Qtr2"/>
          <s v="Qtr3"/>
          <s v="Qtr4"/>
          <s v="&gt;20-03-2021"/>
        </groupItems>
      </fieldGroup>
    </cacheField>
    <cacheField name="Years" numFmtId="0" databaseField="0">
      <fieldGroup base="2">
        <rangePr groupBy="years" startDate="2018-04-03T00:00:00" endDate="2021-03-20T00:00:00"/>
        <groupItems count="6">
          <s v="&lt;03-04-2018"/>
          <s v="2018"/>
          <s v="2019"/>
          <s v="2020"/>
          <s v="2021"/>
          <s v="&gt;20-03-2021"/>
        </groupItems>
      </fieldGroup>
    </cacheField>
  </cacheFields>
  <extLst>
    <ext xmlns:x14="http://schemas.microsoft.com/office/spreadsheetml/2009/9/main" uri="{725AE2AE-9491-48be-B2B4-4EB974FC3084}">
      <x14:pivotCacheDefinition pivotCacheId="185252514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8">
  <r>
    <n v="1"/>
    <s v="April "/>
    <x v="0"/>
    <n v="2"/>
    <x v="0"/>
    <s v="Taj SMS Convention Centre"/>
    <x v="0"/>
    <n v="434601"/>
    <n v="336286"/>
    <n v="22.621899167282177"/>
    <x v="0"/>
    <s v="Mrs.Kumar,  Ritu, Rajshee,_x000a_Pankaj, Kailash "/>
    <x v="0"/>
    <n v="75.787300000000002"/>
    <n v="26.912400000000002"/>
  </r>
  <r>
    <n v="2"/>
    <s v="April "/>
    <x v="1"/>
    <n v="2"/>
    <x v="1"/>
    <s v="Tuli Imperial"/>
    <x v="0"/>
    <n v="251540"/>
    <n v="261277"/>
    <n v="-3.8709549177069249"/>
    <x v="0"/>
    <s v="Kamya,  Ritu, Rajshee, _x000a_Pankaj, Kailash "/>
    <x v="1"/>
    <n v="79.088200000000001"/>
    <n v="21.145800000000001"/>
  </r>
  <r>
    <n v="3"/>
    <s v="April "/>
    <x v="2"/>
    <n v="2"/>
    <x v="2"/>
    <s v="Radisson Blu"/>
    <x v="0"/>
    <n v="309660"/>
    <n v="284704"/>
    <n v="8.0591616611767734"/>
    <x v="0"/>
    <s v="Kamya,  Ritu, Rajshee, _x000a_Pankaj, Kailash "/>
    <x v="1"/>
    <n v="75.857699999999994"/>
    <n v="22.7196"/>
  </r>
  <r>
    <n v="4"/>
    <s v="April "/>
    <x v="3"/>
    <n v="2"/>
    <x v="3"/>
    <s v="Madhuban Hotel"/>
    <x v="0"/>
    <n v="148264"/>
    <n v="226370"/>
    <n v="-52.68035396320078"/>
    <x v="0"/>
    <s v="Mrs.Kumar,  Ritu, Rajshri, _x000a_Pankaj, Kailash "/>
    <x v="1"/>
    <n v="78.032200000000003"/>
    <n v="30.316500000000001"/>
  </r>
  <r>
    <n v="5"/>
    <s v="May"/>
    <x v="4"/>
    <n v="1"/>
    <x v="4"/>
    <s v="Crown Plaze"/>
    <x v="1"/>
    <n v="765325"/>
    <n v="395487"/>
    <n v="48.324306667102213"/>
    <x v="1"/>
    <s v="Ritu, Raj, Pooja, Kailash"/>
    <x v="0"/>
    <n v="77.026600000000002"/>
    <n v="28.459499999999998"/>
  </r>
  <r>
    <n v="6"/>
    <s v="May"/>
    <x v="5"/>
    <n v="1"/>
    <x v="5"/>
    <s v="Crystal Palace"/>
    <x v="1"/>
    <n v="405125"/>
    <n v="223485"/>
    <n v="44.835544585004627"/>
    <x v="1"/>
    <s v="Ritu, Raj, Pooja, Kailash"/>
    <x v="0"/>
    <n v="77.706400000000002"/>
    <n v="28.984500000000001"/>
  </r>
  <r>
    <n v="7"/>
    <s v="May"/>
    <x v="6"/>
    <n v="1"/>
    <x v="6"/>
    <s v="Fortune Inn Grazia"/>
    <x v="1"/>
    <n v="78245"/>
    <n v="107288"/>
    <n v="-37.118026710971947"/>
    <x v="1"/>
    <s v="Raj, Ritu, Kailash"/>
    <x v="2"/>
    <n v="77.453800000000001"/>
    <n v="28.6692"/>
  </r>
  <r>
    <n v="8"/>
    <s v="June"/>
    <x v="7"/>
    <n v="1"/>
    <x v="7"/>
    <s v="Radisson Blu"/>
    <x v="1"/>
    <n v="157350"/>
    <n v="141550"/>
    <n v="10.041309183349222"/>
    <x v="1"/>
    <s v="Raj, Ritu,  Kailash, Pooja"/>
    <x v="0"/>
    <n v="77.308199999999999"/>
    <n v="28.402699999999999"/>
  </r>
  <r>
    <n v="9"/>
    <s v="June"/>
    <x v="8"/>
    <n v="1"/>
    <x v="8"/>
    <s v="Hyatt Regency"/>
    <x v="1"/>
    <n v="336300"/>
    <n v="240695"/>
    <n v="28.428486470413322"/>
    <x v="1"/>
    <s v="Shalini, Raj, Ritu, Pankaj, KS"/>
    <x v="1"/>
    <n v="76.779399999999995"/>
    <n v="30.7333"/>
  </r>
  <r>
    <n v="10"/>
    <s v="June"/>
    <x v="9"/>
    <n v="1"/>
    <x v="9"/>
    <s v="Radisson Blu"/>
    <x v="1"/>
    <n v="242475"/>
    <n v="155619"/>
    <n v="35.820600061862045"/>
    <x v="2"/>
    <s v="Avneet, Pankaj,  Rajshree,  Kailash, "/>
    <x v="0"/>
    <n v="77.102500000000006"/>
    <n v="28.7041"/>
  </r>
  <r>
    <n v="11"/>
    <s v="June"/>
    <x v="10"/>
    <n v="1"/>
    <x v="9"/>
    <s v="Radisson Blu"/>
    <x v="1"/>
    <n v="147676"/>
    <n v="144494"/>
    <n v="2.154717083344619"/>
    <x v="1"/>
    <s v="Pankaj,  Rajshree,  Kailash, Shalini"/>
    <x v="0"/>
    <n v="77.102500000000006"/>
    <n v="28.7041"/>
  </r>
  <r>
    <n v="12"/>
    <s v="June"/>
    <x v="11"/>
    <n v="1"/>
    <x v="10"/>
    <s v="Gateway Hotel"/>
    <x v="1"/>
    <n v="236800"/>
    <n v="181157"/>
    <n v="23.497888513513512"/>
    <x v="1"/>
    <s v="Pankaj,  Rajshree,  Kailash, "/>
    <x v="2"/>
    <n v="72.831100000000006"/>
    <n v="21.170200000000001"/>
  </r>
  <r>
    <n v="13"/>
    <s v="June"/>
    <x v="12"/>
    <n v="1"/>
    <x v="11"/>
    <s v="Welcom Hotel"/>
    <x v="1"/>
    <n v="298758"/>
    <n v="186311"/>
    <n v="37.638155296259853"/>
    <x v="3"/>
    <s v="Usha, Rajshree, Rama, Kailash"/>
    <x v="0"/>
    <n v="73.181200000000004"/>
    <n v="22.307200000000002"/>
  </r>
  <r>
    <n v="14"/>
    <s v="June"/>
    <x v="13"/>
    <n v="1"/>
    <x v="12"/>
    <s v="Novotel Hotel"/>
    <x v="1"/>
    <n v="304425"/>
    <n v="192583"/>
    <n v="36.738769811940543"/>
    <x v="3"/>
    <s v="Usha, Rajshree, Rama, Kailash"/>
    <x v="0"/>
    <n v="72.571399999999997"/>
    <n v="23.022500000000001"/>
  </r>
  <r>
    <n v="15"/>
    <s v="June"/>
    <x v="13"/>
    <n v="1"/>
    <x v="9"/>
    <s v="Oberoi Maidens"/>
    <x v="1"/>
    <n v="171750"/>
    <n v="134874"/>
    <n v="21.470742358078603"/>
    <x v="2"/>
    <s v="Raj, Pankaj, Ritu"/>
    <x v="2"/>
    <n v="77.102500000000006"/>
    <n v="28.7041"/>
  </r>
  <r>
    <n v="16"/>
    <s v="July"/>
    <x v="14"/>
    <n v="1"/>
    <x v="9"/>
    <s v="Taj Mansingh"/>
    <x v="1"/>
    <n v="931893"/>
    <n v="671137"/>
    <n v="27.981324036128612"/>
    <x v="1"/>
    <s v="Shalini, Raj, Ritu, Bali, KK, Pankaj, Koli"/>
    <x v="3"/>
    <n v="77.102500000000006"/>
    <n v="28.7041"/>
  </r>
  <r>
    <n v="17"/>
    <s v="July"/>
    <x v="15"/>
    <n v="1"/>
    <x v="13"/>
    <s v="Landmark Hotel"/>
    <x v="1"/>
    <n v="188675"/>
    <n v="140558"/>
    <n v="25.502583808135682"/>
    <x v="3"/>
    <s v="Usha, Rajshree, Pankaj, _x000a_Kailash singh"/>
    <x v="1"/>
    <n v="80.331900000000005"/>
    <n v="26.4499"/>
  </r>
  <r>
    <n v="18"/>
    <s v="July"/>
    <x v="16"/>
    <n v="2"/>
    <x v="14"/>
    <s v="Taj Hotel"/>
    <x v="0"/>
    <n v="114925"/>
    <n v="166535"/>
    <n v="-44.907548401131173"/>
    <x v="3"/>
    <s v="Usha, Rajshree, Pankaj, _x000a_Kailash singh"/>
    <x v="1"/>
    <n v="80.946200000000005"/>
    <n v="26.846699999999998"/>
  </r>
  <r>
    <n v="19"/>
    <s v="July"/>
    <x v="17"/>
    <n v="1"/>
    <x v="15"/>
    <s v="Gateway Aman"/>
    <x v="1"/>
    <n v="45490"/>
    <n v="68906"/>
    <n v="-51.475049461420099"/>
    <x v="1"/>
    <s v="Raj, Bali, Rama, Pankaj"/>
    <x v="0"/>
    <n v="78.776799999999994"/>
    <n v="28.838899999999999"/>
  </r>
  <r>
    <n v="20"/>
    <s v="July"/>
    <x v="18"/>
    <n v="1"/>
    <x v="16"/>
    <s v="Clark Shiraz"/>
    <x v="1"/>
    <n v="82520"/>
    <n v="104249"/>
    <n v="-26.331798351914689"/>
    <x v="1"/>
    <s v="Raj, Rama, Pankaj, Bali"/>
    <x v="0"/>
    <n v="78.008099999999999"/>
    <n v="27.1767"/>
  </r>
  <r>
    <n v="21"/>
    <s v="July"/>
    <x v="19"/>
    <n v="1"/>
    <x v="17"/>
    <s v="Clark Inn Suites"/>
    <x v="2"/>
    <n v="136600"/>
    <n v="136178"/>
    <n v="0.30893118594436314"/>
    <x v="1"/>
    <s v="Rama, Ritu, Raj, Kailash, Pankaj"/>
    <x v="1"/>
    <n v="78.1828"/>
    <n v="26.218299999999999"/>
  </r>
  <r>
    <n v="22"/>
    <s v="July"/>
    <x v="20"/>
    <n v="2"/>
    <x v="18"/>
    <s v="Gateway Hotel"/>
    <x v="2"/>
    <n v="343250"/>
    <n v="269470"/>
    <n v="21.494537509104148"/>
    <x v="3"/>
    <s v="Avneet,Raj, Rama, Shalini"/>
    <x v="2"/>
    <n v="77.5946"/>
    <n v="12.9716"/>
  </r>
  <r>
    <n v="23"/>
    <s v="July"/>
    <x v="21"/>
    <n v="2"/>
    <x v="18"/>
    <s v="Raintree"/>
    <x v="2"/>
    <n v="343250"/>
    <n v="269470"/>
    <n v="21.494537509104148"/>
    <x v="3"/>
    <s v="Avneet,Raj, Rama, Shalini"/>
    <x v="2"/>
    <n v="77.5946"/>
    <n v="12.9716"/>
  </r>
  <r>
    <n v="24"/>
    <s v="July"/>
    <x v="22"/>
    <n v="2"/>
    <x v="19"/>
    <s v="Trident Hotel"/>
    <x v="2"/>
    <n v="445625"/>
    <n v="414787"/>
    <n v="6.9201683029453012"/>
    <x v="3"/>
    <s v="Reena, Rajshree, Rasid, _x000a_Mrs.Kumar, Koli"/>
    <x v="1"/>
    <n v="72.877700000000004"/>
    <n v="19.076000000000001"/>
  </r>
  <r>
    <n v="25"/>
    <s v="July"/>
    <x v="23"/>
    <n v="2"/>
    <x v="19"/>
    <s v="Jw Marriott"/>
    <x v="2"/>
    <n v="445625"/>
    <n v="414788"/>
    <n v="6.9199438990182323"/>
    <x v="3"/>
    <s v="Reena, Rajshree, Rasid, _x000a_Mrs.Kumar, Koli"/>
    <x v="1"/>
    <n v="72.877700000000004"/>
    <n v="19.076000000000001"/>
  </r>
  <r>
    <n v="26"/>
    <s v="July"/>
    <x v="24"/>
    <n v="2"/>
    <x v="20"/>
    <s v="Gateway Hotel"/>
    <x v="2"/>
    <n v="321120"/>
    <n v="266744"/>
    <n v="16.933233682112604"/>
    <x v="4"/>
    <s v="Reena, Usha, Raj, Rashid,_x000a_Kailash Singh"/>
    <x v="1"/>
    <n v="76.267300000000006"/>
    <n v="9.9312000000000005"/>
  </r>
  <r>
    <n v="27"/>
    <s v="Aug"/>
    <x v="25"/>
    <n v="2"/>
    <x v="21"/>
    <s v="Hyatt Regency"/>
    <x v="2"/>
    <n v="462450"/>
    <n v="419335"/>
    <n v="9.3231700724402629"/>
    <x v="4"/>
    <s v="Reena, Usha, Rashid,_x000a_Kailash Singh"/>
    <x v="0"/>
    <n v="80.270700000000005"/>
    <n v="13.082700000000001"/>
  </r>
  <r>
    <n v="28"/>
    <s v="Aug"/>
    <x v="26"/>
    <n v="2"/>
    <x v="22"/>
    <s v="Hotel CONRAD"/>
    <x v="2"/>
    <n v="364600"/>
    <n v="276294"/>
    <n v="24.219967087218869"/>
    <x v="4"/>
    <s v="Reena, Usha, Rashid,_x000a_Kailash Singh"/>
    <x v="0"/>
    <n v="73.856700000000004"/>
    <n v="18.520399999999999"/>
  </r>
  <r>
    <n v="29"/>
    <s v="Aug"/>
    <x v="27"/>
    <n v="1"/>
    <x v="23"/>
    <s v="Ambala Club"/>
    <x v="2"/>
    <n v="209800"/>
    <n v="126373"/>
    <n v="39.765014299332698"/>
    <x v="4"/>
    <s v="Reena, Usha, Rashid,_x000a_Kailash  Koli"/>
    <x v="0"/>
    <n v="76.776700000000005"/>
    <n v="30.3782"/>
  </r>
  <r>
    <n v="30"/>
    <s v="Aug"/>
    <x v="28"/>
    <n v="2"/>
    <x v="4"/>
    <s v="Crown Plaza"/>
    <x v="2"/>
    <n v="387200"/>
    <n v="323793"/>
    <n v="16.375774793388427"/>
    <x v="4"/>
    <s v="Reena, Usha, Rashid, Ritu, _x000a_Kailash Singh"/>
    <x v="4"/>
    <n v="77.026600000000002"/>
    <n v="28.459499999999998"/>
  </r>
  <r>
    <n v="31"/>
    <s v="Aug"/>
    <x v="29"/>
    <n v="2"/>
    <x v="5"/>
    <s v="Crystal Palace"/>
    <x v="2"/>
    <n v="366725"/>
    <n v="253284"/>
    <n v="30.93353330152021"/>
    <x v="2"/>
    <s v="Kamya, Raj, Koli, Kailash"/>
    <x v="0"/>
    <n v="77.706400000000002"/>
    <n v="28.984500000000001"/>
  </r>
  <r>
    <n v="32"/>
    <s v="Aug"/>
    <x v="30"/>
    <n v="2"/>
    <x v="24"/>
    <s v="Taj Deccan"/>
    <x v="3"/>
    <n v="919991"/>
    <n v="528009"/>
    <n v="42.607155939568976"/>
    <x v="4"/>
    <s v="Reena, Uma, Rashid, Ritu, _x000a_Kailash Singh, Fahad"/>
    <x v="3"/>
    <n v="78.486699999999999"/>
    <n v="17.385000000000002"/>
  </r>
  <r>
    <n v="33"/>
    <s v="Sept"/>
    <x v="31"/>
    <n v="2"/>
    <x v="25"/>
    <s v="Capitol Hill"/>
    <x v="3"/>
    <n v="220010"/>
    <n v="210386"/>
    <n v="4.3743466206081543"/>
    <x v="3"/>
    <s v="Reena, Ritu, Rashid, KS"/>
    <x v="0"/>
    <n v="85.309600000000003"/>
    <n v="23.344100000000001"/>
  </r>
  <r>
    <n v="34"/>
    <s v="Sept"/>
    <x v="32"/>
    <n v="2"/>
    <x v="26"/>
    <s v="Fortune Hotel"/>
    <x v="3"/>
    <n v="263200"/>
    <n v="161512"/>
    <n v="38.635258358662618"/>
    <x v="3"/>
    <s v="Reena, Ritu, Rashid, KS"/>
    <x v="0"/>
    <n v="86.2029"/>
    <n v="22.804600000000001"/>
  </r>
  <r>
    <n v="35"/>
    <s v="Sept"/>
    <x v="33"/>
    <n v="2"/>
    <x v="27"/>
    <s v="Courtyard Marriott "/>
    <x v="4"/>
    <n v="328850"/>
    <n v="216837"/>
    <n v="34.062034362171204"/>
    <x v="3"/>
    <s v="Reena, Rashid, Ritu, _x000a_Kailash Singh"/>
    <x v="1"/>
    <n v="77.412599999999998"/>
    <n v="23.259899999999998"/>
  </r>
  <r>
    <n v="36"/>
    <s v="Sept"/>
    <x v="34"/>
    <n v="2"/>
    <x v="0"/>
    <s v="Taj SMS Conention"/>
    <x v="3"/>
    <n v="83700"/>
    <n v="196976"/>
    <n v="-135.3357228195938"/>
    <x v="3"/>
    <s v="Reena, Rashid, _x000a_Kailash Singh"/>
    <x v="0"/>
    <n v="75.787300000000002"/>
    <n v="26.912400000000002"/>
  </r>
  <r>
    <n v="37"/>
    <s v="Sept"/>
    <x v="35"/>
    <n v="2"/>
    <x v="8"/>
    <s v="Hyatt Regency"/>
    <x v="3"/>
    <n v="835400"/>
    <n v="615759"/>
    <n v="26.291716542973425"/>
    <x v="3"/>
    <s v="Ritu, Rajshree, Rashid, Kailash"/>
    <x v="0"/>
    <n v="76.779399999999995"/>
    <n v="30.7333"/>
  </r>
  <r>
    <n v="38"/>
    <s v="Oct"/>
    <x v="36"/>
    <n v="1"/>
    <x v="28"/>
    <s v="Taj Surya"/>
    <x v="1"/>
    <n v="108075"/>
    <n v="134938"/>
    <n v="-24.855887115429102"/>
    <x v="3"/>
    <s v="Ritu, Rajshree, Rashid, Kailash"/>
    <x v="0"/>
    <n v="76.955799999999996"/>
    <n v="11.0168"/>
  </r>
  <r>
    <n v="39"/>
    <s v="Oct"/>
    <x v="37"/>
    <n v="1"/>
    <x v="29"/>
    <s v="Courtyard Marriott "/>
    <x v="1"/>
    <n v="51450"/>
    <n v="70537"/>
    <n v="-37.098153547133137"/>
    <x v="3"/>
    <s v="Ritu, Rashid,  Rajshee,_x000a_Kailash Singh"/>
    <x v="0"/>
    <n v="78.119799999999998"/>
    <n v="9.9252000000000002"/>
  </r>
  <r>
    <n v="40"/>
    <s v="Oct"/>
    <x v="38"/>
    <n v="1"/>
    <x v="30"/>
    <s v="Gateway Hotel"/>
    <x v="1"/>
    <n v="111900"/>
    <n v="114828"/>
    <n v="-2.6166219839142091"/>
    <x v="3"/>
    <s v="Ritu, Rashid,  Rajshee,_x000a_Kailash Singh"/>
    <x v="0"/>
    <n v="80.647999999999996"/>
    <n v="16.5062"/>
  </r>
  <r>
    <n v="41"/>
    <s v="Oct"/>
    <x v="39"/>
    <n v="2"/>
    <x v="31"/>
    <s v="Novotel Hotel"/>
    <x v="1"/>
    <n v="393525"/>
    <n v="221149"/>
    <n v="43.803062067213013"/>
    <x v="3"/>
    <s v="Ritu, Chandan,  Rajshee,_x000a_Kailash Singh, Rashid"/>
    <x v="1"/>
    <n v="83.218500000000006"/>
    <n v="17.686800000000002"/>
  </r>
  <r>
    <n v="42"/>
    <s v="Oct"/>
    <x v="40"/>
    <n v="1"/>
    <x v="32"/>
    <s v="Hotel Sangam"/>
    <x v="1"/>
    <n v="73445"/>
    <n v="117516"/>
    <n v="-60.005446252297631"/>
    <x v="3"/>
    <s v="Ritu, Chandan,  Rashid,  Rajshee, Kailash Singh"/>
    <x v="4"/>
    <n v="78.704700000000003"/>
    <n v="10.7905"/>
  </r>
  <r>
    <n v="43"/>
    <s v="Oct"/>
    <x v="41"/>
    <n v="1"/>
    <x v="33"/>
    <s v="King Kourt Hotel"/>
    <x v="1"/>
    <n v="64650"/>
    <n v="103065"/>
    <n v="-59.419953596287698"/>
    <x v="3"/>
    <s v="Ritu, Rashid,  Rajshee,_x000a_Kailash Singh"/>
    <x v="0"/>
    <n v="76.639399999999995"/>
    <n v="12.2958"/>
  </r>
  <r>
    <n v="44"/>
    <s v="Oct"/>
    <x v="42"/>
    <n v="1"/>
    <x v="34"/>
    <s v="Gateway Hotel"/>
    <x v="1"/>
    <n v="29625"/>
    <n v="83276"/>
    <n v="-181.10042194092827"/>
    <x v="3"/>
    <s v="Ritu, Rashid,  Rajshee,_x000a_Kailash Singh"/>
    <x v="0"/>
    <n v="74.855999999999995"/>
    <n v="12.914099999999999"/>
  </r>
  <r>
    <n v="45"/>
    <s v="Oct"/>
    <x v="43"/>
    <n v="1"/>
    <x v="35"/>
    <s v="Radission Blu"/>
    <x v="1"/>
    <n v="72275"/>
    <n v="104724"/>
    <n v="-44.896575579384297"/>
    <x v="3"/>
    <s v="Koli, Kumar, Raj"/>
    <x v="2"/>
    <n v="75.5762"/>
    <n v="31.326000000000001"/>
  </r>
  <r>
    <n v="46"/>
    <s v="Oct"/>
    <x v="44"/>
    <n v="1"/>
    <x v="36"/>
    <s v="Hyatt Regency"/>
    <x v="1"/>
    <n v="50300"/>
    <n v="91586"/>
    <n v="-82.079522862823069"/>
    <x v="3"/>
    <s v="Koli, Kumar, Raj"/>
    <x v="2"/>
    <n v="75.857299999999995"/>
    <n v="30.901"/>
  </r>
  <r>
    <n v="47"/>
    <s v="Nov"/>
    <x v="45"/>
    <n v="2"/>
    <x v="37"/>
    <s v="Trident Hotel"/>
    <x v="3"/>
    <n v="303400"/>
    <n v="300511"/>
    <n v="0.95220830586684246"/>
    <x v="4"/>
    <s v="Ritu, Rasjshree,Chandan, Kailash Singh"/>
    <x v="0"/>
    <n v="85.8245"/>
    <n v="20.296099999999999"/>
  </r>
  <r>
    <n v="48"/>
    <s v="Nov"/>
    <x v="46"/>
    <n v="2"/>
    <x v="38"/>
    <s v="The Panache"/>
    <x v="3"/>
    <n v="238200"/>
    <n v="231500"/>
    <n v="2.8127623845507976"/>
    <x v="3"/>
    <s v="Ritu, Chandan, Rasjshree, Kailash Singh"/>
    <x v="1"/>
    <n v="85.137600000000006"/>
    <n v="25.594100000000001"/>
  </r>
  <r>
    <n v="49"/>
    <s v="Nov"/>
    <x v="47"/>
    <n v="2"/>
    <x v="39"/>
    <s v="The Oberoi"/>
    <x v="3"/>
    <n v="1226175"/>
    <n v="794921"/>
    <n v="35.170673027912002"/>
    <x v="4"/>
    <s v="FK, Ritu, Priyanka, Rajshree, KS"/>
    <x v="1"/>
    <n v="88.363900000000001"/>
    <n v="22.572600000000001"/>
  </r>
  <r>
    <n v="50"/>
    <s v="Dec"/>
    <x v="48"/>
    <n v="2"/>
    <x v="10"/>
    <s v="Gateway Hotel"/>
    <x v="3"/>
    <n v="291600"/>
    <n v="277945"/>
    <n v="4.6827846364883401"/>
    <x v="4"/>
    <s v="Rajshree, Rachna, _x000a_Priyanka, Koli"/>
    <x v="0"/>
    <n v="72.831100000000006"/>
    <n v="21.170200000000001"/>
  </r>
  <r>
    <n v="51"/>
    <s v="Dec"/>
    <x v="49"/>
    <n v="2"/>
    <x v="11"/>
    <s v="Welcome Hotel"/>
    <x v="3"/>
    <n v="327700"/>
    <n v="277219"/>
    <n v="15.404638388770216"/>
    <x v="4"/>
    <s v="Rajshree, Rachna, _x000a_Priyanka, Koli"/>
    <x v="0"/>
    <n v="73.181200000000004"/>
    <n v="22.307200000000002"/>
  </r>
  <r>
    <n v="52"/>
    <s v="Dec"/>
    <x v="50"/>
    <n v="2"/>
    <x v="12"/>
    <s v="Novotel Hotel_x000a_Hyatt Hotel_x000a_"/>
    <x v="3"/>
    <n v="387100"/>
    <n v="302651"/>
    <n v="21.815809868251097"/>
    <x v="4"/>
    <s v="Rajshree, Rachna, _x000a_Priyanka, Koli"/>
    <x v="0"/>
    <n v="72.571399999999997"/>
    <n v="23.022500000000001"/>
  </r>
  <r>
    <n v="53"/>
    <s v="Dec"/>
    <x v="51"/>
    <n v="2"/>
    <x v="1"/>
    <s v="Centre Point"/>
    <x v="3"/>
    <n v="199800"/>
    <n v="234934"/>
    <n v="-17.584584584584583"/>
    <x v="4"/>
    <s v="Rajshree, Ritu_x000a_ Koli"/>
    <x v="2"/>
    <n v="79.088200000000001"/>
    <n v="21.145800000000001"/>
  </r>
  <r>
    <n v="54"/>
    <s v="Dec"/>
    <x v="52"/>
    <n v="2"/>
    <x v="19"/>
    <s v="Trident Hotel"/>
    <x v="3"/>
    <n v="418486"/>
    <n v="383502"/>
    <n v="8.359658387616312"/>
    <x v="4"/>
    <s v="Rajshree, Rachna, _x000a_Priyanka, Koli"/>
    <x v="0"/>
    <n v="72.877700000000004"/>
    <n v="19.076000000000001"/>
  </r>
  <r>
    <n v="55"/>
    <s v="Dec"/>
    <x v="53"/>
    <n v="2"/>
    <x v="19"/>
    <s v="Novotel Hotel"/>
    <x v="3"/>
    <n v="418487"/>
    <n v="383503"/>
    <n v="8.3596384117069356"/>
    <x v="4"/>
    <s v="Rajshree, Rachna, _x000a_Priyanka, Koli"/>
    <x v="0"/>
    <n v="72.877700000000004"/>
    <n v="19.076000000000001"/>
  </r>
  <r>
    <n v="56"/>
    <s v="Jan"/>
    <x v="54"/>
    <n v="1"/>
    <x v="6"/>
    <s v="Fortune Inn"/>
    <x v="3"/>
    <n v="105812"/>
    <n v="104150"/>
    <n v="1.5707103164102372"/>
    <x v="4"/>
    <s v="Neeraj, Rajshree, Monika, Koli"/>
    <x v="0"/>
    <n v="77.453800000000001"/>
    <n v="28.6692"/>
  </r>
  <r>
    <n v="57"/>
    <s v="Jan"/>
    <x v="55"/>
    <n v="2"/>
    <x v="9"/>
    <s v="Taj Hotel"/>
    <x v="3"/>
    <n v="1142930"/>
    <n v="820036"/>
    <n v="28.251423971721799"/>
    <x v="4"/>
    <s v="Bali, Rachna, Neeraj, Raj, Harpal, Fahad, Shalini, Sushil Sharma, Patua, KS, Koli"/>
    <x v="5"/>
    <n v="77.102500000000006"/>
    <n v="28.7041"/>
  </r>
  <r>
    <n v="58"/>
    <s v="Jan"/>
    <x v="56"/>
    <n v="2"/>
    <x v="5"/>
    <s v="Crystal Palace"/>
    <x v="3"/>
    <n v="365700"/>
    <n v="258312"/>
    <n v="29.365053322395408"/>
    <x v="3"/>
    <s v="Neeraj, Rajshree, Rachna, Koli"/>
    <x v="0"/>
    <n v="77.706400000000002"/>
    <n v="28.984500000000001"/>
  </r>
  <r>
    <n v="59"/>
    <s v="Jan"/>
    <x v="57"/>
    <n v="2"/>
    <x v="4"/>
    <s v="Crowne Plaza"/>
    <x v="3"/>
    <n v="506300"/>
    <n v="323674"/>
    <n v="36.070709065771283"/>
    <x v="3"/>
    <s v="Rajshree, Rachna, Harpal, Usha, Koli"/>
    <x v="1"/>
    <n v="77.026600000000002"/>
    <n v="28.459499999999998"/>
  </r>
  <r>
    <n v="60"/>
    <s v="Jan"/>
    <x v="58"/>
    <n v="2"/>
    <x v="7"/>
    <s v="Radisson Blu"/>
    <x v="3"/>
    <n v="116550"/>
    <n v="164156"/>
    <n v="-40.845988845988842"/>
    <x v="3"/>
    <s v="Rajshree, Rachna, Usha, Koli"/>
    <x v="0"/>
    <n v="77.308199999999999"/>
    <n v="28.402699999999999"/>
  </r>
  <r>
    <n v="61"/>
    <s v="Jan"/>
    <x v="59"/>
    <n v="2"/>
    <x v="2"/>
    <s v="Radisson Blu"/>
    <x v="3"/>
    <n v="102850"/>
    <n v="169246"/>
    <n v="-64.556149732620312"/>
    <x v="3"/>
    <s v="Rachna, Rajshree, Priyanka, Koli"/>
    <x v="0"/>
    <n v="75.857699999999994"/>
    <n v="22.7196"/>
  </r>
  <r>
    <n v="62"/>
    <s v="Feb"/>
    <x v="60"/>
    <n v="2"/>
    <x v="18"/>
    <s v="Raintree"/>
    <x v="3"/>
    <n v="297325"/>
    <n v="242686"/>
    <n v="18.376860338013959"/>
    <x v="3"/>
    <s v="Kumar, Rajshree, Priyanka, Koli"/>
    <x v="0"/>
    <n v="77.5946"/>
    <n v="12.9716"/>
  </r>
  <r>
    <n v="63"/>
    <s v="Feb"/>
    <x v="61"/>
    <n v="2"/>
    <x v="18"/>
    <s v="Gateway Hotel"/>
    <x v="3"/>
    <n v="297325"/>
    <n v="242686"/>
    <n v="18.376860338013959"/>
    <x v="3"/>
    <s v="Kumar, Rajshree, Priyanka, Koli"/>
    <x v="0"/>
    <n v="77.5946"/>
    <n v="12.9716"/>
  </r>
  <r>
    <n v="64"/>
    <s v="Feb"/>
    <x v="62"/>
    <n v="2"/>
    <x v="20"/>
    <s v="Gateway Hotel"/>
    <x v="3"/>
    <n v="311800"/>
    <n v="230027"/>
    <n v="26.226106478511866"/>
    <x v="4"/>
    <s v="Fahad, Raj, Neeraj, Priyanka, Koli"/>
    <x v="1"/>
    <n v="76.267300000000006"/>
    <n v="9.9312000000000005"/>
  </r>
  <r>
    <n v="65"/>
    <s v="Feb"/>
    <x v="63"/>
    <n v="2"/>
    <x v="21"/>
    <s v="Hyatt Regency"/>
    <x v="3"/>
    <n v="1065800"/>
    <n v="788020"/>
    <n v="26.063051229123662"/>
    <x v="4"/>
    <s v="Reena, Raj, Neeraj, Priyanka, Koli"/>
    <x v="1"/>
    <n v="80.270700000000005"/>
    <n v="13.082700000000001"/>
  </r>
  <r>
    <n v="66"/>
    <s v="Feb"/>
    <x v="64"/>
    <n v="2"/>
    <x v="24"/>
    <s v="Taj Deccan"/>
    <x v="5"/>
    <n v="751100"/>
    <n v="489495"/>
    <n v="34.829583277859136"/>
    <x v="4"/>
    <s v="Reena, Raj, Neeraj, Priyanka, Koli"/>
    <x v="1"/>
    <n v="78.486699999999999"/>
    <n v="17.385000000000002"/>
  </r>
  <r>
    <n v="67"/>
    <s v="Feb"/>
    <x v="65"/>
    <n v="2"/>
    <x v="8"/>
    <s v="Hyatt Regency"/>
    <x v="5"/>
    <n v="520950"/>
    <n v="479285"/>
    <n v="7.9978884729820523"/>
    <x v="2"/>
    <s v=" Kumar, Rrajshree, Koli"/>
    <x v="2"/>
    <n v="76.779399999999995"/>
    <n v="30.7333"/>
  </r>
  <r>
    <n v="68"/>
    <s v="Feb"/>
    <x v="66"/>
    <n v="2"/>
    <x v="19"/>
    <s v="JW Marriott"/>
    <x v="5"/>
    <n v="473380"/>
    <n v="473029"/>
    <n v="7.4147619248806459E-2"/>
    <x v="3"/>
    <s v="Bali, Kumar, Rajshee, Koli"/>
    <x v="0"/>
    <n v="72.877700000000004"/>
    <n v="19.076000000000001"/>
  </r>
  <r>
    <n v="69"/>
    <s v="March"/>
    <x v="67"/>
    <n v="2"/>
    <x v="22"/>
    <s v="Conrad Hotel"/>
    <x v="5"/>
    <n v="271400"/>
    <n v="244318"/>
    <n v="9.9786293294030948"/>
    <x v="3"/>
    <s v="Rajshree, Kumar, Koli"/>
    <x v="2"/>
    <n v="73.856700000000004"/>
    <n v="18.520399999999999"/>
  </r>
  <r>
    <n v="70"/>
    <s v="March"/>
    <x v="68"/>
    <n v="2"/>
    <x v="37"/>
    <s v="Trident Hotel"/>
    <x v="5"/>
    <n v="336200"/>
    <n v="269836"/>
    <n v="19.739440809042236"/>
    <x v="3"/>
    <s v="Rajshree, Ritu, Rachna, Koli"/>
    <x v="0"/>
    <n v="85.8245"/>
    <n v="20.296099999999999"/>
  </r>
  <r>
    <n v="71"/>
    <s v="March"/>
    <x v="69"/>
    <n v="2"/>
    <x v="39"/>
    <s v="The Oberoi"/>
    <x v="5"/>
    <n v="723795"/>
    <n v="595786"/>
    <n v="17.685808827085019"/>
    <x v="3"/>
    <s v="Rajshree, Ritu, Neeraj, Koli"/>
    <x v="0"/>
    <n v="88.363900000000001"/>
    <n v="22.572600000000001"/>
  </r>
  <r>
    <n v="72"/>
    <s v="April"/>
    <x v="70"/>
    <n v="2"/>
    <x v="0"/>
    <s v="Taj SMS Convention Hall"/>
    <x v="5"/>
    <n v="249200"/>
    <n v="239466"/>
    <n v="3.9060995184590692"/>
    <x v="3"/>
    <s v="Neeraj, Rachna, Raj, Koli"/>
    <x v="0"/>
    <n v="75.787300000000002"/>
    <n v="26.912400000000002"/>
  </r>
  <r>
    <n v="73"/>
    <s v="April"/>
    <x v="71"/>
    <n v="1"/>
    <x v="13"/>
    <s v="Landmark Hotel"/>
    <x v="1"/>
    <n v="33270"/>
    <n v="89731"/>
    <n v="-169.70544033663961"/>
    <x v="0"/>
    <s v="Neeraj, Rajshree, Ritu, Koli"/>
    <x v="0"/>
    <n v="80.331900000000005"/>
    <n v="26.4499"/>
  </r>
  <r>
    <n v="74"/>
    <s v="April"/>
    <x v="72"/>
    <n v="1"/>
    <x v="14"/>
    <s v="Hyatt Regency"/>
    <x v="1"/>
    <n v="197930"/>
    <n v="151955"/>
    <n v="23.227908856666499"/>
    <x v="0"/>
    <s v="Neeraj, Rajshree, Ritu, Koli"/>
    <x v="0"/>
    <n v="80.946200000000005"/>
    <n v="26.846699999999998"/>
  </r>
  <r>
    <n v="75"/>
    <s v="May"/>
    <x v="73"/>
    <n v="1"/>
    <x v="5"/>
    <s v="Broadway Inn"/>
    <x v="1"/>
    <n v="233350"/>
    <n v="151145"/>
    <n v="35.228197985858152"/>
    <x v="3"/>
    <s v="Bali, Rajshree, Monika, Koli"/>
    <x v="0"/>
    <n v="77.706400000000002"/>
    <n v="28.984500000000001"/>
  </r>
  <r>
    <n v="76"/>
    <s v="June"/>
    <x v="74"/>
    <n v="1"/>
    <x v="4"/>
    <s v="Crowne Plaza"/>
    <x v="1"/>
    <n v="281270"/>
    <n v="199843"/>
    <n v="28.949763572368187"/>
    <x v="3"/>
    <s v="Bali, Harpal, Rajshree,  Koli"/>
    <x v="0"/>
    <n v="77.026600000000002"/>
    <n v="28.459499999999998"/>
  </r>
  <r>
    <n v="77"/>
    <s v="June"/>
    <x v="75"/>
    <n v="1"/>
    <x v="9"/>
    <s v="Radisson Blu"/>
    <x v="1"/>
    <n v="123560"/>
    <n v="78000"/>
    <n v="36.872774360634509"/>
    <x v="3"/>
    <s v="Bali, Ritu, Rajshree,  Koli"/>
    <x v="0"/>
    <n v="77.102500000000006"/>
    <n v="28.7041"/>
  </r>
  <r>
    <n v="78"/>
    <s v="June"/>
    <x v="76"/>
    <n v="1"/>
    <x v="8"/>
    <s v="Hyatt Regency"/>
    <x v="1"/>
    <n v="369800"/>
    <n v="378786"/>
    <n v="-2.4299621416982156"/>
    <x v="3"/>
    <s v="Usha, Rajshree, Ritu, Koli"/>
    <x v="0"/>
    <n v="76.779399999999995"/>
    <n v="30.7333"/>
  </r>
  <r>
    <n v="79"/>
    <s v="June"/>
    <x v="77"/>
    <n v="1"/>
    <x v="12"/>
    <s v="Novotel"/>
    <x v="1"/>
    <n v="114350"/>
    <n v="129320"/>
    <n v="-13.091386095321381"/>
    <x v="3"/>
    <s v="Usha, Rajshree, Ritu, Koli"/>
    <x v="0"/>
    <n v="72.571399999999997"/>
    <n v="23.022500000000001"/>
  </r>
  <r>
    <n v="80"/>
    <s v="June"/>
    <x v="78"/>
    <n v="1"/>
    <x v="10"/>
    <s v="Gateway Hotel"/>
    <x v="1"/>
    <n v="66700"/>
    <n v="105105"/>
    <n v="-57.578710644677663"/>
    <x v="3"/>
    <s v="Usha, Rajshree, Ritu, Koli"/>
    <x v="0"/>
    <n v="72.831100000000006"/>
    <n v="21.170200000000001"/>
  </r>
  <r>
    <n v="81"/>
    <s v="June"/>
    <x v="79"/>
    <n v="1"/>
    <x v="11"/>
    <s v="Welcome Hotel"/>
    <x v="1"/>
    <n v="46644"/>
    <n v="107064.2"/>
    <n v="-129.5347740331018"/>
    <x v="3"/>
    <s v="Usha, Rajshree, Ritu, Koli"/>
    <x v="0"/>
    <n v="73.181200000000004"/>
    <n v="22.307200000000002"/>
  </r>
  <r>
    <n v="82"/>
    <s v="June"/>
    <x v="80"/>
    <n v="1"/>
    <x v="9"/>
    <s v="TajMahal Hotel"/>
    <x v="1"/>
    <n v="640740"/>
    <n v="492473"/>
    <n v="23.139963167587478"/>
    <x v="3"/>
    <s v="Usha, Rajshree, Ritu, Neeraj, Koli"/>
    <x v="1"/>
    <e v="#N/A"/>
    <e v="#N/A"/>
  </r>
  <r>
    <n v="83"/>
    <s v="July"/>
    <x v="81"/>
    <n v="1"/>
    <x v="18"/>
    <s v="JW Marriott"/>
    <x v="5"/>
    <n v="526300"/>
    <n v="454226"/>
    <n v="13.694470834125024"/>
    <x v="3"/>
    <s v="Usha, Rajshree, Ritu, Neeraj, Koli"/>
    <x v="1"/>
    <n v="77.5946"/>
    <n v="12.9716"/>
  </r>
  <r>
    <n v="84"/>
    <s v="July"/>
    <x v="82"/>
    <n v="2"/>
    <x v="21"/>
    <s v="Hyatt Regency"/>
    <x v="5"/>
    <n v="857900"/>
    <n v="734024"/>
    <n v="14.439445156778181"/>
    <x v="3"/>
    <s v="Shalini, Rajshree, Ritu, Neeraj, Koli"/>
    <x v="1"/>
    <n v="80.270700000000005"/>
    <n v="13.082700000000001"/>
  </r>
  <r>
    <n v="85"/>
    <s v="July"/>
    <x v="83"/>
    <n v="2"/>
    <x v="20"/>
    <s v="Gateway Hotel"/>
    <x v="5"/>
    <n v="317800"/>
    <n v="233227"/>
    <n v="26.612020138451857"/>
    <x v="3"/>
    <s v="Rajshree, Ritu, Neeraj, Koli"/>
    <x v="0"/>
    <n v="76.267300000000006"/>
    <n v="9.9312000000000005"/>
  </r>
  <r>
    <n v="86"/>
    <s v="July"/>
    <x v="84"/>
    <n v="2"/>
    <x v="2"/>
    <s v="Sayaji Hotel"/>
    <x v="5"/>
    <n v="86400"/>
    <n v="175646"/>
    <n v="-103.29398148148148"/>
    <x v="3"/>
    <s v="Shalini, Rajshree, Usha, , Koli"/>
    <x v="1"/>
    <n v="75.857699999999994"/>
    <n v="22.7196"/>
  </r>
  <r>
    <n v="87"/>
    <s v="Aug"/>
    <x v="85"/>
    <n v="2"/>
    <x v="27"/>
    <s v="Courtyard Marriott"/>
    <x v="5"/>
    <n v="719165"/>
    <n v="345915"/>
    <n v="51.900467903749494"/>
    <x v="2"/>
    <s v="Fahad, Usha, Rajshree, Koli"/>
    <x v="0"/>
    <n v="77.412599999999998"/>
    <n v="23.259899999999998"/>
  </r>
  <r>
    <n v="88"/>
    <s v="Aug"/>
    <x v="86"/>
    <n v="2"/>
    <x v="1"/>
    <s v="Tuli Imperial"/>
    <x v="5"/>
    <n v="90000"/>
    <n v="194077"/>
    <n v="-115.6411111111111"/>
    <x v="4"/>
    <s v="Bali, Rajshree, Ajah, Koli"/>
    <x v="0"/>
    <n v="79.088200000000001"/>
    <n v="21.145800000000001"/>
  </r>
  <r>
    <n v="89"/>
    <s v="Aug"/>
    <x v="87"/>
    <n v="2"/>
    <x v="22"/>
    <s v="Conrad Hotel"/>
    <x v="3"/>
    <n v="755900"/>
    <n v="392162"/>
    <n v="48.119857123958191"/>
    <x v="4"/>
    <s v="Reena, Usha, Koli, Ajay TL Trainee"/>
    <x v="4"/>
    <n v="73.856700000000004"/>
    <n v="18.520399999999999"/>
  </r>
  <r>
    <n v="90"/>
    <s v="Aug"/>
    <x v="88"/>
    <n v="2"/>
    <x v="9"/>
    <s v="Taj Mahal Hotel"/>
    <x v="6"/>
    <n v="2035990"/>
    <n v="1269205"/>
    <n v="37.661530754080324"/>
    <x v="4"/>
    <s v="Reena, Usha, Mrs.Kumar, Rachna, Koli"/>
    <x v="1"/>
    <e v="#N/A"/>
    <e v="#N/A"/>
  </r>
  <r>
    <n v="91"/>
    <s v="Aug"/>
    <x v="89"/>
    <n v="2"/>
    <x v="19"/>
    <s v="The Oberoi  Hotel"/>
    <x v="6"/>
    <n v="828500"/>
    <n v="653173"/>
    <n v="21.161979480989739"/>
    <x v="3"/>
    <s v="Rachna, Usha, Priyanka, Chandan"/>
    <x v="0"/>
    <n v="72.877700000000004"/>
    <n v="19.076000000000001"/>
  </r>
  <r>
    <n v="92"/>
    <s v="Sept"/>
    <x v="90"/>
    <n v="2"/>
    <x v="5"/>
    <s v="Broadway Inn"/>
    <x v="6"/>
    <n v="372350"/>
    <n v="255406"/>
    <n v="31.407009534040554"/>
    <x v="4"/>
    <s v="Neeraj, Rachna, Kailash"/>
    <x v="2"/>
    <n v="77.706400000000002"/>
    <n v="28.984500000000001"/>
  </r>
  <r>
    <n v="93"/>
    <s v="Sept"/>
    <x v="91"/>
    <n v="2"/>
    <x v="8"/>
    <s v="Hyatt Regency"/>
    <x v="6"/>
    <n v="346000"/>
    <n v="388388"/>
    <n v="-12.250867052023121"/>
    <x v="4"/>
    <s v="Neeraj, Rachna, Chandan, Kailash"/>
    <x v="0"/>
    <n v="76.779399999999995"/>
    <n v="30.7333"/>
  </r>
  <r>
    <n v="94"/>
    <s v="Sept"/>
    <x v="92"/>
    <n v="2"/>
    <x v="4"/>
    <s v="Crowne Plaza"/>
    <x v="6"/>
    <n v="513800"/>
    <n v="319541"/>
    <n v="37.808291163876994"/>
    <x v="4"/>
    <s v="Mrs. Kumar, Rachna, Sunita, Koli"/>
    <x v="1"/>
    <n v="77.026600000000002"/>
    <n v="28.459499999999998"/>
  </r>
  <r>
    <n v="95"/>
    <s v="Sept"/>
    <x v="93"/>
    <n v="2"/>
    <x v="31"/>
    <s v="Novotel Hotel"/>
    <x v="6"/>
    <n v="242325"/>
    <n v="216014.5"/>
    <n v="10.857526049726607"/>
    <x v="4"/>
    <s v="Neeraj, Rachna,Rajshree, Kailash"/>
    <x v="2"/>
    <n v="83.218500000000006"/>
    <n v="17.686800000000002"/>
  </r>
  <r>
    <n v="96"/>
    <s v="Sept"/>
    <x v="94"/>
    <n v="2"/>
    <x v="24"/>
    <s v="Taj Deccan"/>
    <x v="6"/>
    <n v="1802700"/>
    <n v="817457"/>
    <n v="54.653741609807518"/>
    <x v="4"/>
    <s v="Mrs.Kumar, Rachna, Rajshree, Koli"/>
    <x v="0"/>
    <n v="78.486699999999999"/>
    <n v="17.385000000000002"/>
  </r>
  <r>
    <n v="97"/>
    <s v="Nov"/>
    <x v="95"/>
    <n v="2"/>
    <x v="39"/>
    <s v="The Oberoi "/>
    <x v="6"/>
    <n v="1166675"/>
    <n v="794921"/>
    <n v="31.86440096856451"/>
    <x v="4"/>
    <s v="Rachna, Rajshree, Ritu, Koli"/>
    <x v="0"/>
    <n v="88.363900000000001"/>
    <n v="22.572600000000001"/>
  </r>
  <r>
    <n v="98"/>
    <s v="Nov"/>
    <x v="96"/>
    <n v="2"/>
    <x v="37"/>
    <s v="Mayfair/Trident"/>
    <x v="6"/>
    <n v="353400"/>
    <n v="268667"/>
    <n v="23.976513865308434"/>
    <x v="3"/>
    <s v="Ritu, Rachna,  Koli"/>
    <x v="2"/>
    <n v="85.8245"/>
    <n v="20.296099999999999"/>
  </r>
  <r>
    <n v="99"/>
    <s v="Nov"/>
    <x v="97"/>
    <n v="2"/>
    <x v="38"/>
    <s v="The Panache"/>
    <x v="6"/>
    <n v="295810"/>
    <n v="236796"/>
    <n v="19.949967884790912"/>
    <x v="0"/>
    <s v="Ritu, Rachna,  Mamta, Koli"/>
    <x v="0"/>
    <n v="85.137600000000006"/>
    <n v="25.594100000000001"/>
  </r>
  <r>
    <n v="100"/>
    <s v="Nov"/>
    <x v="98"/>
    <n v="2"/>
    <x v="25"/>
    <s v="Capitol Hill"/>
    <x v="6"/>
    <n v="215360"/>
    <n v="216947"/>
    <n v="-0.73690564635958389"/>
    <x v="0"/>
    <s v="Ritu, Rachna,  Mamta, Koli"/>
    <x v="0"/>
    <n v="85.309600000000003"/>
    <n v="23.344100000000001"/>
  </r>
  <r>
    <n v="101"/>
    <s v="Nov"/>
    <x v="99"/>
    <n v="2"/>
    <x v="26"/>
    <s v="Fortune  Park _x000a_centre point"/>
    <x v="6"/>
    <n v="458780"/>
    <n v="272785"/>
    <n v="40.541218012990974"/>
    <x v="0"/>
    <s v="Ritu, Rachna,  Mamta, Koli"/>
    <x v="0"/>
    <n v="86.2029"/>
    <n v="22.804600000000001"/>
  </r>
  <r>
    <n v="102"/>
    <s v="Nov"/>
    <x v="100"/>
    <n v="2"/>
    <x v="13"/>
    <s v="The Landmark"/>
    <x v="6"/>
    <n v="231100"/>
    <n v="207007"/>
    <n v="10.425356988316747"/>
    <x v="0"/>
    <s v="Ritu, Rachna,  Mamta, Koli"/>
    <x v="0"/>
    <n v="80.331900000000005"/>
    <n v="26.4499"/>
  </r>
  <r>
    <n v="103"/>
    <s v="Nov"/>
    <x v="101"/>
    <n v="2"/>
    <x v="14"/>
    <s v="Hyatt Regency"/>
    <x v="6"/>
    <n v="356000"/>
    <n v="304467"/>
    <n v="14.475561797752809"/>
    <x v="0"/>
    <s v="Ritu, Rachna,  Mamta, Koli"/>
    <x v="0"/>
    <n v="80.946200000000005"/>
    <n v="26.846699999999998"/>
  </r>
  <r>
    <n v="104"/>
    <s v="Dec"/>
    <x v="102"/>
    <n v="2"/>
    <x v="10"/>
    <s v="Gateway Hotel"/>
    <x v="6"/>
    <n v="40700"/>
    <n v="173990"/>
    <n v="-327.49385749385749"/>
    <x v="4"/>
    <s v="Reena,  Rajshree, Mamta, Koli"/>
    <x v="0"/>
    <n v="72.831100000000006"/>
    <n v="21.170200000000001"/>
  </r>
  <r>
    <n v="105"/>
    <s v="Dec"/>
    <x v="103"/>
    <n v="2"/>
    <x v="12"/>
    <s v="Novotel Hotel"/>
    <x v="6"/>
    <n v="278400"/>
    <n v="258062"/>
    <n v="7.3053160919540225"/>
    <x v="4"/>
    <s v="Reena,  Rajshree, Mamta, Koli"/>
    <x v="0"/>
    <n v="72.571399999999997"/>
    <n v="23.022500000000001"/>
  </r>
  <r>
    <n v="106"/>
    <s v="Dec"/>
    <x v="104"/>
    <n v="2"/>
    <x v="11"/>
    <s v="Welcome Hotel"/>
    <x v="6"/>
    <n v="298400"/>
    <n v="262561"/>
    <n v="12.01038873994638"/>
    <x v="4"/>
    <s v="Reena,  Rajshree, Mamta, Koli"/>
    <x v="0"/>
    <n v="73.181200000000004"/>
    <n v="22.307200000000002"/>
  </r>
  <r>
    <n v="107"/>
    <s v="Dec"/>
    <x v="105"/>
    <n v="2"/>
    <x v="0"/>
    <s v="Holiday INN"/>
    <x v="6"/>
    <n v="385400"/>
    <n v="326358"/>
    <n v="15.319667877529838"/>
    <x v="4"/>
    <s v="Reena,  Rajshree, Mamta, Jasvinder, Koli"/>
    <x v="1"/>
    <n v="75.787300000000002"/>
    <n v="26.912400000000002"/>
  </r>
  <r>
    <n v="108"/>
    <s v="Dec"/>
    <x v="106"/>
    <n v="2"/>
    <x v="7"/>
    <s v="Raddison Blu"/>
    <x v="6"/>
    <n v="131425"/>
    <n v="163583.5"/>
    <n v="-24.469088833935704"/>
    <x v="4"/>
    <s v="Mrs. Kumar, Reena, Rajshree,  Koli"/>
    <x v="1"/>
    <n v="77.308199999999999"/>
    <n v="28.402699999999999"/>
  </r>
  <r>
    <n v="109"/>
    <s v="Dec"/>
    <x v="106"/>
    <n v="2"/>
    <x v="9"/>
    <s v="25 Friends Colony"/>
    <x v="7"/>
    <n v="105000"/>
    <n v="80850"/>
    <n v="23"/>
    <x v="2"/>
    <s v="Rachna, Rohit Kr."/>
    <x v="2"/>
    <n v="77.102500000000006"/>
    <n v="28.7041"/>
  </r>
  <r>
    <n v="110"/>
    <s v="Jan"/>
    <x v="107"/>
    <n v="2"/>
    <x v="9"/>
    <s v="Taj Mahal Hotel"/>
    <x v="8"/>
    <n v="1584413"/>
    <n v="1153869"/>
    <n v="27.17372301287606"/>
    <x v="4"/>
    <s v="Usha, Reena, Rajshree, Mamta, Kohli"/>
    <x v="1"/>
    <n v="77.102500000000006"/>
    <n v="28.7041"/>
  </r>
  <r>
    <n v="111"/>
    <s v="Jan"/>
    <x v="108"/>
    <n v="2"/>
    <x v="19"/>
    <s v="Mumbai Oberoi"/>
    <x v="8"/>
    <n v="1281810"/>
    <n v="821759"/>
    <n v="35.890732635882074"/>
    <x v="4"/>
    <s v="Usha, Reena, Rajshree, Mamta, Kohli"/>
    <x v="1"/>
    <n v="72.877700000000004"/>
    <n v="19.076000000000001"/>
  </r>
  <r>
    <n v="112"/>
    <s v="Jan"/>
    <x v="109"/>
    <n v="2"/>
    <x v="20"/>
    <s v="Taj Gateway"/>
    <x v="6"/>
    <n v="544700"/>
    <n v="319362"/>
    <n v="41.369194051771615"/>
    <x v="4"/>
    <s v="Usha, Reena, Rajshree, Mamta, Kohli"/>
    <x v="1"/>
    <n v="76.267300000000006"/>
    <n v="9.9312000000000005"/>
  </r>
  <r>
    <n v="113"/>
    <s v="Jan"/>
    <x v="110"/>
    <n v="2"/>
    <x v="21"/>
    <s v="Hyatt Regency"/>
    <x v="6"/>
    <n v="1084900"/>
    <n v="876487"/>
    <n v="19.210341967001568"/>
    <x v="4"/>
    <s v="Usha, Reena, Rajshree, Mamta, Kohli"/>
    <x v="1"/>
    <n v="80.270700000000005"/>
    <n v="13.082700000000001"/>
  </r>
  <r>
    <n v="114"/>
    <s v="Jan"/>
    <x v="111"/>
    <n v="2"/>
    <x v="22"/>
    <s v="Conrad Hotel"/>
    <x v="6"/>
    <n v="948900"/>
    <n v="482575"/>
    <n v="49.143745389398255"/>
    <x v="4"/>
    <s v="Usha, Reena, _x000a_Mamta, Kohli"/>
    <x v="0"/>
    <n v="73.856700000000004"/>
    <n v="18.520399999999999"/>
  </r>
  <r>
    <n v="115"/>
    <s v="Jan"/>
    <x v="112"/>
    <n v="2"/>
    <x v="27"/>
    <s v="Marriott Hotel"/>
    <x v="6"/>
    <n v="512260"/>
    <n v="232449"/>
    <n v="54.622847772615465"/>
    <x v="4"/>
    <s v="Usha, Reena, _x000a_Mamta, Kohli"/>
    <x v="0"/>
    <n v="77.412599999999998"/>
    <n v="23.259899999999998"/>
  </r>
  <r>
    <n v="116"/>
    <s v="Feb"/>
    <x v="113"/>
    <n v="2"/>
    <x v="18"/>
    <s v="Raintree"/>
    <x v="6"/>
    <n v="1019920"/>
    <n v="581209"/>
    <n v="43.014256020080005"/>
    <x v="4"/>
    <s v="1st Day - Usha, Reena,  Mamta, Koli_x000a_2nd day - Usha, Reena,  Koli"/>
    <x v="5"/>
    <n v="77.5946"/>
    <n v="12.9716"/>
  </r>
  <r>
    <n v="117"/>
    <s v="Feb"/>
    <x v="114"/>
    <n v="2"/>
    <x v="29"/>
    <s v="Urban Spice"/>
    <x v="6"/>
    <n v="285300"/>
    <n v="252035"/>
    <n v="11.659656501927795"/>
    <x v="4"/>
    <s v="Usha, Reena, Rajshree,  Kohli, Anil"/>
    <x v="1"/>
    <n v="78.119799999999998"/>
    <n v="9.9252000000000002"/>
  </r>
  <r>
    <n v="118"/>
    <s v="Feb"/>
    <x v="115"/>
    <n v="2"/>
    <x v="8"/>
    <s v="Mountview Hotel"/>
    <x v="8"/>
    <n v="401920"/>
    <n v="417966"/>
    <n v="-3.9923367834394901"/>
    <x v="0"/>
    <s v="Usha, Reena, Rajshree,  Kohli, Anil"/>
    <x v="1"/>
    <n v="76.779399999999995"/>
    <n v="30.7333"/>
  </r>
  <r>
    <n v="119"/>
    <s v="Feb"/>
    <x v="116"/>
    <n v="1"/>
    <x v="40"/>
    <s v="Hotel Bella Vista"/>
    <x v="8"/>
    <n v="278500"/>
    <n v="177369"/>
    <n v="36.312746858168758"/>
    <x v="0"/>
    <s v="Usha, Reena, Rajshree,  Kohli, Anil"/>
    <x v="1"/>
    <n v="76.860600000000005"/>
    <n v="30.694199999999999"/>
  </r>
  <r>
    <n v="120"/>
    <s v="Feb"/>
    <x v="117"/>
    <n v="2"/>
    <x v="5"/>
    <s v="Hotel Broadway Inn"/>
    <x v="8"/>
    <n v="351500"/>
    <n v="235214"/>
    <n v="33.082788051209107"/>
    <x v="0"/>
    <s v="Usha, Reena, Rajshree,  Kohli, Anil"/>
    <x v="1"/>
    <n v="77.706400000000002"/>
    <n v="28.984500000000001"/>
  </r>
  <r>
    <n v="121"/>
    <s v="Feb"/>
    <x v="118"/>
    <n v="2"/>
    <x v="4"/>
    <s v="Crowne Plaza"/>
    <x v="8"/>
    <n v="354500"/>
    <n v="301001"/>
    <n v="15.091396332863189"/>
    <x v="4"/>
    <s v="1st Day - Neeraj, Jasvinder, Rajshree,  Kohli, Usha Bali"/>
    <x v="6"/>
    <n v="77.026600000000002"/>
    <n v="28.459499999999998"/>
  </r>
  <r>
    <n v="122"/>
    <s v="March"/>
    <x v="119"/>
    <n v="2"/>
    <x v="16"/>
    <s v="Gateway Hotel"/>
    <x v="8"/>
    <n v="222850"/>
    <n v="265238"/>
    <n v="-19.020866053399146"/>
    <x v="0"/>
    <s v="Usha, Rajshree,  Mamta, Kavita, Kohli"/>
    <x v="1"/>
    <n v="78.008099999999999"/>
    <n v="27.1767"/>
  </r>
  <r>
    <n v="123"/>
    <s v="March"/>
    <x v="120"/>
    <n v="2"/>
    <x v="41"/>
    <s v="Hotel Sayaji"/>
    <x v="8"/>
    <n v="226345"/>
    <n v="252204"/>
    <n v="-11.42459519759659"/>
    <x v="0"/>
    <s v="Usha,  Mamta,  Kohli"/>
    <x v="2"/>
    <n v="81.629599999999996"/>
    <n v="21.2514"/>
  </r>
  <r>
    <n v="124"/>
    <s v="March"/>
    <x v="121"/>
    <n v="2"/>
    <x v="23"/>
    <s v="Ambala Club"/>
    <x v="8"/>
    <n v="93700"/>
    <n v="166256"/>
    <n v="-77.434364994663824"/>
    <x v="5"/>
    <s v="Usha, Mamta, Sapna, Kohli Anil"/>
    <x v="1"/>
    <n v="76.776700000000005"/>
    <n v="30.3782"/>
  </r>
  <r>
    <n v="125"/>
    <s v="Oct"/>
    <x v="122"/>
    <n v="1"/>
    <x v="4"/>
    <s v="Crowne Plaza"/>
    <x v="1"/>
    <n v="414475"/>
    <n v="244956.5"/>
    <n v="40.899571747391278"/>
    <x v="4"/>
    <s v="Shalini, MrsKumar, Bali, Rajshre, Koli"/>
    <x v="1"/>
    <n v="77.026600000000002"/>
    <n v="28.459499999999998"/>
  </r>
  <r>
    <n v="126"/>
    <s v="Oct"/>
    <x v="123"/>
    <n v="1"/>
    <x v="9"/>
    <s v="Hyatt Regency"/>
    <x v="1"/>
    <n v="498769"/>
    <n v="297820.69999999995"/>
    <n v="40.288851151535084"/>
    <x v="4"/>
    <s v="Shalini, Neeraj, Rajshree, Usha,  Koli"/>
    <x v="1"/>
    <n v="77.102500000000006"/>
    <n v="28.7041"/>
  </r>
  <r>
    <n v="127"/>
    <s v="Oct"/>
    <x v="124"/>
    <n v="1"/>
    <x v="5"/>
    <s v="Baoradway Inn"/>
    <x v="1"/>
    <n v="187931"/>
    <n v="132250"/>
    <n v="29.628427454757333"/>
    <x v="4"/>
    <s v="Shalini, Neeraj, Rajshree,  "/>
    <x v="2"/>
    <n v="77.706400000000002"/>
    <n v="28.984500000000001"/>
  </r>
  <r>
    <n v="128"/>
    <s v="Nov"/>
    <x v="125"/>
    <n v="1"/>
    <x v="8"/>
    <s v="Moutview Hotel"/>
    <x v="1"/>
    <n v="4725"/>
    <n v="98770.5"/>
    <n v="-1990.3809523809525"/>
    <x v="4"/>
    <s v="Shalini, Neeraj, Rajshree,  "/>
    <x v="2"/>
    <n v="76.779399999999995"/>
    <n v="30.7333"/>
  </r>
  <r>
    <n v="129"/>
    <s v="Nov"/>
    <x v="126"/>
    <n v="1"/>
    <x v="40"/>
    <s v="Bella Vista Hotel"/>
    <x v="1"/>
    <n v="203500"/>
    <n v="135137"/>
    <n v="33.593611793611792"/>
    <x v="4"/>
    <s v="Shalini, Neeraj, Rajshree,  "/>
    <x v="2"/>
    <n v="76.860600000000005"/>
    <n v="30.694199999999999"/>
  </r>
  <r>
    <n v="130"/>
    <s v="Nov"/>
    <x v="127"/>
    <n v="1"/>
    <x v="24"/>
    <s v="Taj Deccan"/>
    <x v="1"/>
    <n v="478184"/>
    <n v="245781"/>
    <n v="48.601166078329683"/>
    <x v="4"/>
    <s v="Shalini, Usha, Koli"/>
    <x v="2"/>
    <n v="78.486699999999999"/>
    <n v="17.385000000000002"/>
  </r>
  <r>
    <n v="131"/>
    <s v="Nov"/>
    <x v="128"/>
    <n v="1"/>
    <x v="18"/>
    <s v="Raintree"/>
    <x v="1"/>
    <n v="529422"/>
    <n v="249984"/>
    <n v="52.781712886884193"/>
    <x v="4"/>
    <s v="Shalini, Usha, Koli"/>
    <x v="2"/>
    <n v="77.5946"/>
    <n v="12.9716"/>
  </r>
  <r>
    <n v="132"/>
    <s v="Nov"/>
    <x v="129"/>
    <n v="1"/>
    <x v="21"/>
    <s v="Hyatt Regency"/>
    <x v="1"/>
    <n v="79181"/>
    <n v="136241"/>
    <n v="-72.062742324547557"/>
    <x v="4"/>
    <s v="Shalini, Usha, Koli"/>
    <x v="2"/>
    <n v="80.270700000000005"/>
    <n v="13.082700000000001"/>
  </r>
  <r>
    <n v="133"/>
    <s v="Jan"/>
    <x v="130"/>
    <n v="1"/>
    <x v="14"/>
    <s v="Taj Hotel"/>
    <x v="1"/>
    <n v="206087"/>
    <n v="129304"/>
    <n v="37.257565979416462"/>
    <x v="4"/>
    <s v="Shalini, Usha, Chandan"/>
    <x v="2"/>
    <n v="80.946200000000005"/>
    <n v="26.846699999999998"/>
  </r>
  <r>
    <n v="134"/>
    <s v="Jan"/>
    <x v="131"/>
    <n v="1"/>
    <x v="39"/>
    <s v="The Oberoi"/>
    <x v="1"/>
    <n v="417142"/>
    <n v="262992"/>
    <n v="36.953843055841894"/>
    <x v="4"/>
    <s v="Shalini, Usha, Chandan"/>
    <x v="2"/>
    <n v="88.363900000000001"/>
    <n v="22.572600000000001"/>
  </r>
  <r>
    <n v="135"/>
    <s v="Jan"/>
    <x v="132"/>
    <n v="1"/>
    <x v="27"/>
    <s v="Courtyard Marriott"/>
    <x v="1"/>
    <n v="227770"/>
    <n v="138625"/>
    <n v="39.138165693462703"/>
    <x v="4"/>
    <s v="Usha, Rajshree, Chandan"/>
    <x v="2"/>
    <n v="77.412599999999998"/>
    <n v="23.259899999999998"/>
  </r>
  <r>
    <n v="136"/>
    <s v="Jan"/>
    <x v="133"/>
    <n v="1"/>
    <x v="12"/>
    <s v="Novotel Hotel"/>
    <x v="1"/>
    <n v="149512"/>
    <n v="117561"/>
    <n v="21.370191021456471"/>
    <x v="4"/>
    <s v="Usha, Rajshree, Chandan"/>
    <x v="2"/>
    <n v="72.571399999999997"/>
    <n v="23.022500000000001"/>
  </r>
  <r>
    <n v="137"/>
    <s v="Jan"/>
    <x v="134"/>
    <n v="1"/>
    <x v="22"/>
    <s v="Conrad Hotel"/>
    <x v="1"/>
    <n v="286790"/>
    <n v="167313.33333333334"/>
    <n v="41.659983495472872"/>
    <x v="4"/>
    <s v="Shalini, Usha, Koli"/>
    <x v="2"/>
    <n v="73.856700000000004"/>
    <n v="18.520399999999999"/>
  </r>
  <r>
    <n v="138"/>
    <s v="Jan"/>
    <x v="135"/>
    <n v="1"/>
    <x v="19"/>
    <s v="Trident Hotel"/>
    <x v="1"/>
    <n v="324821"/>
    <n v="237064"/>
    <n v="27.01703399718614"/>
    <x v="4"/>
    <s v="Shalini, Usha, Koli"/>
    <x v="7"/>
    <n v="72.877700000000004"/>
    <n v="19.076000000000001"/>
  </r>
  <r>
    <n v="139"/>
    <s v="Feb"/>
    <x v="136"/>
    <n v="1"/>
    <x v="20"/>
    <s v="Taj Gateway"/>
    <x v="1"/>
    <n v="116601"/>
    <n v="116622"/>
    <n v="-1.8010137134329893E-2"/>
    <x v="4"/>
    <s v="Shalini, Usha, Koli"/>
    <x v="2"/>
    <n v="76.267300000000006"/>
    <n v="9.9312000000000005"/>
  </r>
  <r>
    <n v="140"/>
    <s v="Feb"/>
    <x v="137"/>
    <n v="1"/>
    <x v="4"/>
    <s v="Crowne Plaza"/>
    <x v="1"/>
    <n v="284097"/>
    <n v="164797"/>
    <n v="41.992699676518939"/>
    <x v="4"/>
    <s v="Shalini, Usha, Rajshri, Koli"/>
    <x v="0"/>
    <n v="77.026600000000002"/>
    <n v="28.459499999999998"/>
  </r>
  <r>
    <n v="141"/>
    <s v="Feb"/>
    <x v="138"/>
    <n v="1"/>
    <x v="0"/>
    <s v="Holiday Inn"/>
    <x v="1"/>
    <n v="294934"/>
    <n v="175149"/>
    <n v="40.614171306122728"/>
    <x v="4"/>
    <s v="Shalini, Usha, Koli"/>
    <x v="2"/>
    <n v="75.787300000000002"/>
    <n v="26.912400000000002"/>
  </r>
  <r>
    <n v="142"/>
    <s v="Feb"/>
    <x v="139"/>
    <n v="1"/>
    <x v="9"/>
    <s v="Taj Hotel"/>
    <x v="1"/>
    <n v="761290"/>
    <n v="434224"/>
    <n v="42.962077526304036"/>
    <x v="4"/>
    <s v="Shalini, Usha, Koli"/>
    <x v="2"/>
    <n v="77.102500000000006"/>
    <n v="28.7041"/>
  </r>
  <r>
    <n v="143"/>
    <s v="Feb"/>
    <x v="140"/>
    <n v="1"/>
    <x v="5"/>
    <s v="Broadway Inn"/>
    <x v="1"/>
    <n v="238026"/>
    <n v="125414"/>
    <n v="47.310797980052598"/>
    <x v="4"/>
    <s v="Shalini, Usha, Koli"/>
    <x v="2"/>
    <n v="77.706400000000002"/>
    <n v="28.984500000000001"/>
  </r>
  <r>
    <n v="144"/>
    <s v="Mar"/>
    <x v="141"/>
    <n v="1"/>
    <x v="38"/>
    <s v="The Panache"/>
    <x v="1"/>
    <n v="112528"/>
    <n v="109512"/>
    <n v="2.6802218114602585"/>
    <x v="4"/>
    <s v="Shalini, Usha, Koli"/>
    <x v="2"/>
    <n v="85.137600000000006"/>
    <n v="25.594100000000001"/>
  </r>
  <r>
    <n v="145"/>
    <s v="Mar"/>
    <x v="142"/>
    <n v="1"/>
    <x v="25"/>
    <s v="Capitol Hill"/>
    <x v="1"/>
    <n v="238256"/>
    <n v="146158"/>
    <n v="38.655060103418172"/>
    <x v="4"/>
    <s v="Shalini, Usha, Koli"/>
    <x v="2"/>
    <n v="85.309600000000003"/>
    <n v="23.344100000000001"/>
  </r>
  <r>
    <n v="146"/>
    <s v="Mar"/>
    <x v="143"/>
    <n v="2"/>
    <x v="26"/>
    <s v="Fortune Centre Point"/>
    <x v="1"/>
    <n v="144895"/>
    <n v="133079"/>
    <n v="8.154870768487525"/>
    <x v="4"/>
    <s v="Shalini, Usha, Koli"/>
    <x v="2"/>
    <n v="86.2029"/>
    <n v="22.804600000000001"/>
  </r>
  <r>
    <n v="147"/>
    <s v="Mar"/>
    <x v="144"/>
    <n v="2"/>
    <x v="18"/>
    <s v="Raintree"/>
    <x v="1"/>
    <n v="558902"/>
    <n v="281613"/>
    <n v="49.613170108534234"/>
    <x v="4"/>
    <s v="Shalini,Rajshree, Koli"/>
    <x v="8"/>
    <n v="77.5946"/>
    <n v="12.9716"/>
  </r>
  <r>
    <n v="148"/>
    <s v="Mar"/>
    <x v="145"/>
    <n v="2"/>
    <x v="24"/>
    <s v="Hyderabad"/>
    <x v="1"/>
    <n v="671523"/>
    <n v="334301"/>
    <n v="50.217490689075426"/>
    <x v="4"/>
    <s v="Shalini, Rajshree, Koli"/>
    <x v="2"/>
    <n v="78.486699999999999"/>
    <n v="17.38500000000000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924A32A-0A2F-4668-B9FE-1E3BC6060B96}"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B4" firstHeaderRow="0" firstDataRow="1" firstDataCol="0"/>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dataField="1"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Items count="1">
    <i/>
  </rowItems>
  <colFields count="1">
    <field x="-2"/>
  </colFields>
  <colItems count="2">
    <i>
      <x/>
    </i>
    <i i="1">
      <x v="1"/>
    </i>
  </colItems>
  <dataFields count="2">
    <dataField name="Sum of NET" fld="7" baseField="0" baseItem="1" numFmtId="165"/>
    <dataField name="Sum of Net Exp" fld="8" baseField="0" baseItem="1" numFmtId="165"/>
  </dataFields>
  <formats count="2">
    <format dxfId="3">
      <pivotArea outline="0" collapsedLevelsAreSubtotals="1" fieldPosition="0">
        <references count="1">
          <reference field="4294967294" count="1" selected="0">
            <x v="0"/>
          </reference>
        </references>
      </pivotArea>
    </format>
    <format dxfId="2">
      <pivotArea outline="0" collapsedLevelsAreSubtotals="1" fieldPosition="0">
        <references count="1">
          <reference field="4294967294" count="1" selected="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086AA1A-3946-49C9-A5D7-34515C30BD55}" name="PivotTable1" cacheId="0" dataPosition="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C13" firstHeaderRow="0"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dataField="1" showAll="0"/>
    <pivotField numFmtId="164" showAll="0"/>
    <pivotField showAll="0">
      <items count="7">
        <item x="1"/>
        <item x="3"/>
        <item x="0"/>
        <item x="2"/>
        <item x="4"/>
        <item x="5"/>
        <item t="default"/>
      </items>
    </pivotField>
    <pivotField showAll="0"/>
    <pivotField axis="axisRow" showAll="0" sortType="descending">
      <items count="10">
        <item x="5"/>
        <item x="6"/>
        <item x="3"/>
        <item x="4"/>
        <item x="1"/>
        <item x="0"/>
        <item x="2"/>
        <item x="8"/>
        <item x="7"/>
        <item t="default"/>
      </items>
    </pivotField>
    <pivotField showAll="0"/>
    <pivotField showAll="0"/>
    <pivotField showAll="0" defaultSubtotal="0"/>
    <pivotField showAll="0" defaultSubtotal="0">
      <items count="6">
        <item x="0"/>
        <item x="1"/>
        <item x="2"/>
        <item x="3"/>
        <item x="4"/>
        <item x="5"/>
      </items>
    </pivotField>
  </pivotFields>
  <rowFields count="1">
    <field x="12"/>
  </rowFields>
  <rowItems count="10">
    <i>
      <x/>
    </i>
    <i>
      <x v="1"/>
    </i>
    <i>
      <x v="2"/>
    </i>
    <i>
      <x v="3"/>
    </i>
    <i>
      <x v="4"/>
    </i>
    <i>
      <x v="5"/>
    </i>
    <i>
      <x v="6"/>
    </i>
    <i>
      <x v="7"/>
    </i>
    <i>
      <x v="8"/>
    </i>
    <i t="grand">
      <x/>
    </i>
  </rowItems>
  <colFields count="1">
    <field x="-2"/>
  </colFields>
  <colItems count="2">
    <i>
      <x/>
    </i>
    <i i="1">
      <x v="1"/>
    </i>
  </colItems>
  <dataFields count="2">
    <dataField name="Expenditure" fld="8" subtotal="average" baseField="12" baseItem="0"/>
    <dataField name="Sales" fld="7" subtotal="average" baseField="12" baseItem="0"/>
  </dataFields>
  <chartFormats count="1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series="1">
      <pivotArea type="data" outline="0" fieldPosition="0">
        <references count="2">
          <reference field="4294967294" count="1" selected="0">
            <x v="0"/>
          </reference>
          <reference field="12" count="1" selected="0">
            <x v="6"/>
          </reference>
        </references>
      </pivotArea>
    </chartFormat>
    <chartFormat chart="4" format="7" series="1">
      <pivotArea type="data" outline="0" fieldPosition="0">
        <references count="2">
          <reference field="4294967294" count="1" selected="0">
            <x v="0"/>
          </reference>
          <reference field="12" count="1" selected="0">
            <x v="5"/>
          </reference>
        </references>
      </pivotArea>
    </chartFormat>
    <chartFormat chart="4" format="8" series="1">
      <pivotArea type="data" outline="0" fieldPosition="0">
        <references count="2">
          <reference field="4294967294" count="1" selected="0">
            <x v="0"/>
          </reference>
          <reference field="12" count="1" selected="0">
            <x v="4"/>
          </reference>
        </references>
      </pivotArea>
    </chartFormat>
    <chartFormat chart="4" format="9" series="1">
      <pivotArea type="data" outline="0" fieldPosition="0">
        <references count="2">
          <reference field="4294967294" count="1" selected="0">
            <x v="0"/>
          </reference>
          <reference field="12" count="1" selected="0">
            <x v="3"/>
          </reference>
        </references>
      </pivotArea>
    </chartFormat>
    <chartFormat chart="4" format="10" series="1">
      <pivotArea type="data" outline="0" fieldPosition="0">
        <references count="2">
          <reference field="4294967294" count="1" selected="0">
            <x v="0"/>
          </reference>
          <reference field="12" count="1" selected="0">
            <x v="2"/>
          </reference>
        </references>
      </pivotArea>
    </chartFormat>
    <chartFormat chart="4" format="11" series="1">
      <pivotArea type="data" outline="0" fieldPosition="0">
        <references count="2">
          <reference field="4294967294" count="1" selected="0">
            <x v="0"/>
          </reference>
          <reference field="12" count="1" selected="0">
            <x v="1"/>
          </reference>
        </references>
      </pivotArea>
    </chartFormat>
    <chartFormat chart="4" format="12" series="1">
      <pivotArea type="data" outline="0" fieldPosition="0">
        <references count="2">
          <reference field="4294967294" count="1" selected="0">
            <x v="0"/>
          </reference>
          <reference field="12" count="1" selected="0">
            <x v="0"/>
          </reference>
        </references>
      </pivotArea>
    </chartFormat>
    <chartFormat chart="0" format="2" series="1">
      <pivotArea type="data" outline="0" fieldPosition="0">
        <references count="2">
          <reference field="4294967294" count="1" selected="0">
            <x v="0"/>
          </reference>
          <reference field="12" count="1" selected="0">
            <x v="6"/>
          </reference>
        </references>
      </pivotArea>
    </chartFormat>
    <chartFormat chart="0" format="3" series="1">
      <pivotArea type="data" outline="0" fieldPosition="0">
        <references count="2">
          <reference field="4294967294" count="1" selected="0">
            <x v="0"/>
          </reference>
          <reference field="12" count="1" selected="0">
            <x v="5"/>
          </reference>
        </references>
      </pivotArea>
    </chartFormat>
    <chartFormat chart="0" format="4" series="1">
      <pivotArea type="data" outline="0" fieldPosition="0">
        <references count="2">
          <reference field="4294967294" count="1" selected="0">
            <x v="0"/>
          </reference>
          <reference field="12" count="1" selected="0">
            <x v="4"/>
          </reference>
        </references>
      </pivotArea>
    </chartFormat>
    <chartFormat chart="0" format="5" series="1">
      <pivotArea type="data" outline="0" fieldPosition="0">
        <references count="2">
          <reference field="4294967294" count="1" selected="0">
            <x v="0"/>
          </reference>
          <reference field="12" count="1" selected="0">
            <x v="3"/>
          </reference>
        </references>
      </pivotArea>
    </chartFormat>
    <chartFormat chart="0" format="6" series="1">
      <pivotArea type="data" outline="0" fieldPosition="0">
        <references count="2">
          <reference field="4294967294" count="1" selected="0">
            <x v="0"/>
          </reference>
          <reference field="12" count="1" selected="0">
            <x v="2"/>
          </reference>
        </references>
      </pivotArea>
    </chartFormat>
    <chartFormat chart="0" format="7" series="1">
      <pivotArea type="data" outline="0" fieldPosition="0">
        <references count="2">
          <reference field="4294967294" count="1" selected="0">
            <x v="0"/>
          </reference>
          <reference field="12" count="1" selected="0">
            <x v="1"/>
          </reference>
        </references>
      </pivotArea>
    </chartFormat>
    <chartFormat chart="0" format="8" series="1">
      <pivotArea type="data" outline="0" fieldPosition="0">
        <references count="2">
          <reference field="4294967294" count="1" selected="0">
            <x v="0"/>
          </reference>
          <reference field="12"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0D3F705-07B4-491D-825D-B12CEDE1AEA8}"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C16" firstHeaderRow="0" firstDataRow="1" firstDataCol="1"/>
  <pivotFields count="17">
    <pivotField showAll="0"/>
    <pivotField showAll="0"/>
    <pivotField axis="axisRow"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dataField="1"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axis="axisRow" showAll="0">
      <items count="7">
        <item sd="0" x="0"/>
        <item sd="0" x="1"/>
        <item sd="0" x="2"/>
        <item sd="0" x="3"/>
        <item sd="0" x="4"/>
        <item sd="0" x="5"/>
        <item t="default"/>
      </items>
    </pivotField>
    <pivotField axis="axisRow" showAll="0">
      <items count="7">
        <item x="0"/>
        <item x="1"/>
        <item x="2"/>
        <item x="3"/>
        <item x="4"/>
        <item x="5"/>
        <item t="default"/>
      </items>
    </pivotField>
  </pivotFields>
  <rowFields count="3">
    <field x="16"/>
    <field x="15"/>
    <field x="2"/>
  </rowFields>
  <rowItems count="15">
    <i>
      <x v="1"/>
    </i>
    <i r="1">
      <x v="2"/>
    </i>
    <i r="1">
      <x v="3"/>
    </i>
    <i r="1">
      <x v="4"/>
    </i>
    <i>
      <x v="2"/>
    </i>
    <i r="1">
      <x v="1"/>
    </i>
    <i r="1">
      <x v="2"/>
    </i>
    <i r="1">
      <x v="3"/>
    </i>
    <i r="1">
      <x v="4"/>
    </i>
    <i>
      <x v="3"/>
    </i>
    <i r="1">
      <x v="1"/>
    </i>
    <i r="1">
      <x v="4"/>
    </i>
    <i>
      <x v="4"/>
    </i>
    <i r="1">
      <x v="1"/>
    </i>
    <i t="grand">
      <x/>
    </i>
  </rowItems>
  <colFields count="1">
    <field x="-2"/>
  </colFields>
  <colItems count="2">
    <i>
      <x/>
    </i>
    <i i="1">
      <x v="1"/>
    </i>
  </colItems>
  <dataFields count="2">
    <dataField name="Sales" fld="7" baseField="13" baseItem="1"/>
    <dataField name="Expenditure" fld="8" baseField="13" baseItem="1"/>
  </dataFields>
  <chartFormats count="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422DE50-364B-4244-9212-D992CA2DE558}" name="PivotTable2" cacheId="0" applyNumberFormats="0" applyBorderFormats="0" applyFontFormats="0" applyPatternFormats="0" applyAlignmentFormats="0" applyWidthHeightFormats="1" dataCaption="Values" updatedVersion="7" minRefreshableVersion="3" useAutoFormatting="1" itemPrintTitles="1" createdVersion="7" indent="0" showHeaders="0" outline="1" outlineData="1" multipleFieldFilters="0" chartFormat="3">
  <location ref="A1:B44"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axis="axisRow"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4"/>
  </rowFields>
  <rowItems count="43">
    <i>
      <x/>
    </i>
    <i>
      <x v="1"/>
    </i>
    <i>
      <x v="2"/>
    </i>
    <i>
      <x v="3"/>
    </i>
    <i>
      <x v="4"/>
    </i>
    <i>
      <x v="5"/>
    </i>
    <i>
      <x v="6"/>
    </i>
    <i>
      <x v="7"/>
    </i>
    <i>
      <x v="8"/>
    </i>
    <i>
      <x v="9"/>
    </i>
    <i>
      <x v="10"/>
    </i>
    <i>
      <x v="11"/>
    </i>
    <i>
      <x v="12"/>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Average Sales" fld="7" subtotal="average" baseField="4"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B5D589A-570F-4929-9C30-2E3521C3924B}"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B44"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axis="axisRow"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4"/>
  </rowFields>
  <rowItems count="43">
    <i>
      <x/>
    </i>
    <i>
      <x v="1"/>
    </i>
    <i>
      <x v="2"/>
    </i>
    <i>
      <x v="3"/>
    </i>
    <i>
      <x v="4"/>
    </i>
    <i>
      <x v="5"/>
    </i>
    <i>
      <x v="6"/>
    </i>
    <i>
      <x v="7"/>
    </i>
    <i>
      <x v="8"/>
    </i>
    <i>
      <x v="9"/>
    </i>
    <i>
      <x v="10"/>
    </i>
    <i>
      <x v="11"/>
    </i>
    <i>
      <x v="12"/>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Average of NET" fld="7" subtotal="average" baseField="4"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E9DB961-9F2C-4366-9874-FA3A855ABA79}"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B11"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axis="axisRow" showAll="0">
      <items count="10">
        <item x="8"/>
        <item x="3"/>
        <item x="7"/>
        <item x="5"/>
        <item x="2"/>
        <item x="1"/>
        <item x="4"/>
        <item x="6"/>
        <item x="0"/>
        <item t="default"/>
      </items>
    </pivotField>
    <pivotField dataField="1" showAll="0"/>
    <pivotField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6"/>
  </rowFields>
  <rowItems count="10">
    <i>
      <x/>
    </i>
    <i>
      <x v="1"/>
    </i>
    <i>
      <x v="2"/>
    </i>
    <i>
      <x v="3"/>
    </i>
    <i>
      <x v="4"/>
    </i>
    <i>
      <x v="5"/>
    </i>
    <i>
      <x v="6"/>
    </i>
    <i>
      <x v="7"/>
    </i>
    <i>
      <x v="8"/>
    </i>
    <i t="grand">
      <x/>
    </i>
  </rowItems>
  <colItems count="1">
    <i/>
  </colItems>
  <dataFields count="1">
    <dataField name="Sum of NET_x000a_Sales" fld="7" baseField="0" baseItem="0"/>
  </dataFields>
  <chartFormats count="2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0" format="6">
      <pivotArea type="data" outline="0" fieldPosition="0">
        <references count="2">
          <reference field="4294967294" count="1" selected="0">
            <x v="0"/>
          </reference>
          <reference field="6" count="1" selected="0">
            <x v="5"/>
          </reference>
        </references>
      </pivotArea>
    </chartFormat>
    <chartFormat chart="0" format="7">
      <pivotArea type="data" outline="0" fieldPosition="0">
        <references count="2">
          <reference field="4294967294" count="1" selected="0">
            <x v="0"/>
          </reference>
          <reference field="6" count="1" selected="0">
            <x v="6"/>
          </reference>
        </references>
      </pivotArea>
    </chartFormat>
    <chartFormat chart="0" format="8">
      <pivotArea type="data" outline="0" fieldPosition="0">
        <references count="2">
          <reference field="4294967294" count="1" selected="0">
            <x v="0"/>
          </reference>
          <reference field="6" count="1" selected="0">
            <x v="7"/>
          </reference>
        </references>
      </pivotArea>
    </chartFormat>
    <chartFormat chart="0" format="9">
      <pivotArea type="data" outline="0" fieldPosition="0">
        <references count="2">
          <reference field="4294967294" count="1" selected="0">
            <x v="0"/>
          </reference>
          <reference field="6" count="1" selected="0">
            <x v="8"/>
          </reference>
        </references>
      </pivotArea>
    </chartFormat>
    <chartFormat chart="2" format="20" series="1">
      <pivotArea type="data" outline="0" fieldPosition="0">
        <references count="1">
          <reference field="4294967294" count="1" selected="0">
            <x v="0"/>
          </reference>
        </references>
      </pivotArea>
    </chartFormat>
    <chartFormat chart="2" format="21">
      <pivotArea type="data" outline="0" fieldPosition="0">
        <references count="2">
          <reference field="4294967294" count="1" selected="0">
            <x v="0"/>
          </reference>
          <reference field="6" count="1" selected="0">
            <x v="0"/>
          </reference>
        </references>
      </pivotArea>
    </chartFormat>
    <chartFormat chart="2" format="22">
      <pivotArea type="data" outline="0" fieldPosition="0">
        <references count="2">
          <reference field="4294967294" count="1" selected="0">
            <x v="0"/>
          </reference>
          <reference field="6" count="1" selected="0">
            <x v="1"/>
          </reference>
        </references>
      </pivotArea>
    </chartFormat>
    <chartFormat chart="2" format="23">
      <pivotArea type="data" outline="0" fieldPosition="0">
        <references count="2">
          <reference field="4294967294" count="1" selected="0">
            <x v="0"/>
          </reference>
          <reference field="6" count="1" selected="0">
            <x v="2"/>
          </reference>
        </references>
      </pivotArea>
    </chartFormat>
    <chartFormat chart="2" format="24">
      <pivotArea type="data" outline="0" fieldPosition="0">
        <references count="2">
          <reference field="4294967294" count="1" selected="0">
            <x v="0"/>
          </reference>
          <reference field="6" count="1" selected="0">
            <x v="3"/>
          </reference>
        </references>
      </pivotArea>
    </chartFormat>
    <chartFormat chart="2" format="25">
      <pivotArea type="data" outline="0" fieldPosition="0">
        <references count="2">
          <reference field="4294967294" count="1" selected="0">
            <x v="0"/>
          </reference>
          <reference field="6" count="1" selected="0">
            <x v="4"/>
          </reference>
        </references>
      </pivotArea>
    </chartFormat>
    <chartFormat chart="2" format="26">
      <pivotArea type="data" outline="0" fieldPosition="0">
        <references count="2">
          <reference field="4294967294" count="1" selected="0">
            <x v="0"/>
          </reference>
          <reference field="6" count="1" selected="0">
            <x v="5"/>
          </reference>
        </references>
      </pivotArea>
    </chartFormat>
    <chartFormat chart="2" format="27">
      <pivotArea type="data" outline="0" fieldPosition="0">
        <references count="2">
          <reference field="4294967294" count="1" selected="0">
            <x v="0"/>
          </reference>
          <reference field="6" count="1" selected="0">
            <x v="6"/>
          </reference>
        </references>
      </pivotArea>
    </chartFormat>
    <chartFormat chart="2" format="28">
      <pivotArea type="data" outline="0" fieldPosition="0">
        <references count="2">
          <reference field="4294967294" count="1" selected="0">
            <x v="0"/>
          </reference>
          <reference field="6" count="1" selected="0">
            <x v="7"/>
          </reference>
        </references>
      </pivotArea>
    </chartFormat>
    <chartFormat chart="2" format="29">
      <pivotArea type="data" outline="0" fieldPosition="0">
        <references count="2">
          <reference field="4294967294" count="1" selected="0">
            <x v="0"/>
          </reference>
          <reference field="6"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F3B08F1-00B2-4012-B068-ADA53388B0CB}"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B10"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showAll="0"/>
    <pivotField numFmtId="164" showAll="0"/>
    <pivotField axis="axisRow"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10"/>
  </rowFields>
  <rowItems count="7">
    <i>
      <x/>
    </i>
    <i>
      <x v="1"/>
    </i>
    <i>
      <x v="2"/>
    </i>
    <i>
      <x v="3"/>
    </i>
    <i>
      <x v="4"/>
    </i>
    <i>
      <x v="5"/>
    </i>
    <i t="grand">
      <x/>
    </i>
  </rowItems>
  <colItems count="1">
    <i/>
  </colItems>
  <dataFields count="1">
    <dataField name="Sum of NET_x000a_Sales" fld="7" baseField="0" baseItem="0"/>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0" count="1" selected="0">
            <x v="0"/>
          </reference>
        </references>
      </pivotArea>
    </chartFormat>
    <chartFormat chart="0" format="2">
      <pivotArea type="data" outline="0" fieldPosition="0">
        <references count="2">
          <reference field="4294967294" count="1" selected="0">
            <x v="0"/>
          </reference>
          <reference field="10" count="1" selected="0">
            <x v="1"/>
          </reference>
        </references>
      </pivotArea>
    </chartFormat>
    <chartFormat chart="0" format="3">
      <pivotArea type="data" outline="0" fieldPosition="0">
        <references count="2">
          <reference field="4294967294" count="1" selected="0">
            <x v="0"/>
          </reference>
          <reference field="10" count="1" selected="0">
            <x v="2"/>
          </reference>
        </references>
      </pivotArea>
    </chartFormat>
    <chartFormat chart="0" format="4">
      <pivotArea type="data" outline="0" fieldPosition="0">
        <references count="2">
          <reference field="4294967294" count="1" selected="0">
            <x v="0"/>
          </reference>
          <reference field="10" count="1" selected="0">
            <x v="3"/>
          </reference>
        </references>
      </pivotArea>
    </chartFormat>
    <chartFormat chart="0" format="5">
      <pivotArea type="data" outline="0" fieldPosition="0">
        <references count="2">
          <reference field="4294967294" count="1" selected="0">
            <x v="0"/>
          </reference>
          <reference field="10" count="1" selected="0">
            <x v="4"/>
          </reference>
        </references>
      </pivotArea>
    </chartFormat>
    <chartFormat chart="0" format="6">
      <pivotArea type="data" outline="0" fieldPosition="0">
        <references count="2">
          <reference field="4294967294" count="1" selected="0">
            <x v="0"/>
          </reference>
          <reference field="10" count="1" selected="0">
            <x v="5"/>
          </reference>
        </references>
      </pivotArea>
    </chartFormat>
    <chartFormat chart="2" format="14" series="1">
      <pivotArea type="data" outline="0" fieldPosition="0">
        <references count="1">
          <reference field="4294967294" count="1" selected="0">
            <x v="0"/>
          </reference>
        </references>
      </pivotArea>
    </chartFormat>
    <chartFormat chart="2" format="15">
      <pivotArea type="data" outline="0" fieldPosition="0">
        <references count="2">
          <reference field="4294967294" count="1" selected="0">
            <x v="0"/>
          </reference>
          <reference field="10" count="1" selected="0">
            <x v="0"/>
          </reference>
        </references>
      </pivotArea>
    </chartFormat>
    <chartFormat chart="2" format="16">
      <pivotArea type="data" outline="0" fieldPosition="0">
        <references count="2">
          <reference field="4294967294" count="1" selected="0">
            <x v="0"/>
          </reference>
          <reference field="10" count="1" selected="0">
            <x v="1"/>
          </reference>
        </references>
      </pivotArea>
    </chartFormat>
    <chartFormat chart="2" format="17">
      <pivotArea type="data" outline="0" fieldPosition="0">
        <references count="2">
          <reference field="4294967294" count="1" selected="0">
            <x v="0"/>
          </reference>
          <reference field="10" count="1" selected="0">
            <x v="2"/>
          </reference>
        </references>
      </pivotArea>
    </chartFormat>
    <chartFormat chart="2" format="18">
      <pivotArea type="data" outline="0" fieldPosition="0">
        <references count="2">
          <reference field="4294967294" count="1" selected="0">
            <x v="0"/>
          </reference>
          <reference field="10" count="1" selected="0">
            <x v="3"/>
          </reference>
        </references>
      </pivotArea>
    </chartFormat>
    <chartFormat chart="2" format="19">
      <pivotArea type="data" outline="0" fieldPosition="0">
        <references count="2">
          <reference field="4294967294" count="1" selected="0">
            <x v="0"/>
          </reference>
          <reference field="10" count="1" selected="0">
            <x v="4"/>
          </reference>
        </references>
      </pivotArea>
    </chartFormat>
    <chartFormat chart="2" format="20">
      <pivotArea type="data" outline="0" fieldPosition="0">
        <references count="2">
          <reference field="4294967294" count="1" selected="0">
            <x v="0"/>
          </reference>
          <reference field="10"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5F5A8E91-0027-45A1-A6A3-C4447716F6F2}" sourceName="Date">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14">
        <i x="1" s="1"/>
        <i x="2" s="1"/>
        <i x="3" s="1"/>
        <i x="4" s="1"/>
        <i x="5" s="1"/>
        <i x="6" s="1"/>
        <i x="7" s="1"/>
        <i x="8" s="1"/>
        <i x="9" s="1"/>
        <i x="10" s="1"/>
        <i x="11" s="1"/>
        <i x="12" s="1"/>
        <i x="0" s="1" nd="1"/>
        <i x="13"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wn1" xr10:uid="{C7E388A9-29D9-4354-8D55-130CC16D23D9}" sourceName="Town">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43">
        <i x="16" s="1"/>
        <i x="12" s="1"/>
        <i x="23" s="1"/>
        <i x="11" s="1"/>
        <i x="18" s="1"/>
        <i x="27" s="1"/>
        <i x="37" s="1"/>
        <i x="8" s="1"/>
        <i x="21" s="1"/>
        <i x="20" s="1"/>
        <i x="28" s="1"/>
        <i x="3" s="1"/>
        <i x="9" s="1"/>
        <i x="7" s="1"/>
        <i x="6" s="1"/>
        <i x="4" s="1"/>
        <i x="17" s="1"/>
        <i x="24" s="1"/>
        <i x="2" s="1"/>
        <i x="0" s="1"/>
        <i x="35" s="1"/>
        <i x="26" s="1"/>
        <i x="13" s="1"/>
        <i x="39" s="1"/>
        <i x="14" s="1"/>
        <i x="36" s="1"/>
        <i x="29" s="1"/>
        <i x="34" s="1"/>
        <i x="5" s="1"/>
        <i x="15" s="1"/>
        <i x="19" s="1"/>
        <i x="33" s="1"/>
        <i x="1" s="1"/>
        <i x="40" s="1"/>
        <i x="38" s="1"/>
        <i x="22" s="1"/>
        <i x="41" s="1"/>
        <i x="25" s="1"/>
        <i x="10" s="1"/>
        <i x="32" s="1"/>
        <i x="30" s="1"/>
        <i x="31" s="1"/>
        <i x="42" s="1"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heme__PROMOTION" xr10:uid="{B9CF4AD2-FE0E-43EE-A05F-3B46B2943B00}" sourceName="Theme/ PROMOTION">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9">
        <i x="8" s="1"/>
        <i x="3" s="1"/>
        <i x="7" s="1"/>
        <i x="5" s="1"/>
        <i x="2" s="1"/>
        <i x="1" s="1"/>
        <i x="4" s="1"/>
        <i x="6"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__Leader" xr10:uid="{F4A5308C-B805-4CEB-B213-55A8AE68B4DE}" sourceName="Team _x000a_Leader">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6">
        <i x="1" s="1"/>
        <i x="3" s="1"/>
        <i x="0" s="1"/>
        <i x="2" s="1"/>
        <i x="4" s="1"/>
        <i x="5"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F4DD645E-0A95-4A4E-9B3D-90CDA330F21A}" sourceName="Years">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6">
        <i x="1" s="1"/>
        <i x="2" s="1"/>
        <i x="3" s="1"/>
        <i x="4" s="1"/>
        <i x="0" s="1" nd="1"/>
        <i x="5" s="1" nd="1"/>
      </items>
    </tabular>
  </data>
  <extLst>
    <x:ext xmlns:x15="http://schemas.microsoft.com/office/spreadsheetml/2010/11/main" uri="{470722E0-AACD-4C17-9CDC-17EF765DBC7E}">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_of_each_team" xr10:uid="{D63F8830-DE1A-4EC6-B01F-94A4318B19B1}" sourceName="count of each team">
  <pivotTables>
    <pivotTable tabId="4" name="PivotTable3"/>
    <pivotTable tabId="12" name="PivotTable4"/>
    <pivotTable tabId="11" name="PivotTable3"/>
    <pivotTable tabId="3" name="PivotTable2"/>
    <pivotTable tabId="2" name="PivotTable1"/>
    <pivotTable tabId="8" name="PivotTable1"/>
    <pivotTable tabId="5" name="PivotTable4"/>
  </pivotTables>
  <data>
    <tabular pivotCacheId="1852525147">
      <items count="9">
        <i x="7" s="1"/>
        <i x="8" s="1"/>
        <i x="2" s="1"/>
        <i x="0" s="1"/>
        <i x="1" s="1"/>
        <i x="4" s="1"/>
        <i x="3" s="1"/>
        <i x="6" s="1"/>
        <i x="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42275D21-7CEA-44FA-8341-40BCD9F844F7}" cache="Slicer_Date" caption="Date" columnCount="4" style="SlicerStyleDark5 2" rowHeight="241300"/>
  <slicer name="Town 1" xr10:uid="{24523569-BE12-4BCA-B025-36F439E505C4}" cache="Slicer_Town1" caption="Town" columnCount="3" style="SlicerStyleDark1 2" rowHeight="241300"/>
  <slicer name="Theme/ PROMOTION" xr10:uid="{E748B28D-C233-497A-AE1F-7A6066FD665D}" cache="Slicer_Theme__PROMOTION" caption="Theme/ PROMOTION" style="SlicerStyleDark4 2" rowHeight="342000"/>
  <slicer name="Team _x000a_Leader" xr10:uid="{0A19E71F-11A4-4858-AE5D-D13CA1E42F0B}" cache="Slicer_Team__Leader" caption="Team _x000a_Leader" style="SlicerStyleDark2 2" rowHeight="241300"/>
  <slicer name="Years" xr10:uid="{AC87F6D3-209F-4948-8B68-68A0DCBBC56B}" cache="Slicer_Years" caption="Years" columnCount="4" style="SlicerStyleDark5 2" rowHeight="432000"/>
  <slicer name="count of each team" xr10:uid="{4D07A036-1F1D-44A3-9616-188C0938A654}" cache="Slicer_count_of_each_team" caption="count of each team" columnCount="2" style="SlicerStyleDark2 2"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Office Theme">
  <a:themeElements>
    <a:clrScheme name="Paper">
      <a:dk1>
        <a:sysClr val="windowText" lastClr="000000"/>
      </a:dk1>
      <a:lt1>
        <a:sysClr val="window" lastClr="FFFFFF"/>
      </a:lt1>
      <a:dk2>
        <a:srgbClr val="444D26"/>
      </a:dk2>
      <a:lt2>
        <a:srgbClr val="FEFAC9"/>
      </a:lt2>
      <a:accent1>
        <a:srgbClr val="A5B592"/>
      </a:accent1>
      <a:accent2>
        <a:srgbClr val="F3A447"/>
      </a:accent2>
      <a:accent3>
        <a:srgbClr val="E7BC29"/>
      </a:accent3>
      <a:accent4>
        <a:srgbClr val="D092A7"/>
      </a:accent4>
      <a:accent5>
        <a:srgbClr val="9C85C0"/>
      </a:accent5>
      <a:accent6>
        <a:srgbClr val="809EC2"/>
      </a:accent6>
      <a:hlink>
        <a:srgbClr val="8E58B6"/>
      </a:hlink>
      <a:folHlink>
        <a:srgbClr val="7F6F6F"/>
      </a:folHlink>
    </a:clrScheme>
    <a:fontScheme name="Cambria-Calibri">
      <a:majorFont>
        <a:latin typeface="Cambria" panose="02040503050406030204"/>
        <a:ea typeface=""/>
        <a:cs typeface=""/>
        <a:font script="Jpan" typeface="ＭＳ Ｐゴシック"/>
        <a:font script="Hang" typeface="맑은 고딕"/>
        <a:font script="Hans" typeface="黑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Grunge Texture">
      <a:fillStyleLst>
        <a:solidFill>
          <a:schemeClr val="phClr"/>
        </a:solidFill>
        <a:blipFill rotWithShape="1">
          <a:blip xmlns:r="http://schemas.openxmlformats.org/officeDocument/2006/relationships" r:embed="rId1">
            <a:duotone>
              <a:schemeClr val="phClr">
                <a:tint val="67000"/>
                <a:shade val="65000"/>
              </a:schemeClr>
              <a:schemeClr val="phClr">
                <a:tint val="10000"/>
                <a:satMod val="130000"/>
              </a:schemeClr>
            </a:duotone>
          </a:blip>
          <a:tile tx="0" ty="0" sx="60000" sy="59000" flip="none" algn="b"/>
        </a:blipFill>
        <a:blipFill rotWithShape="1">
          <a:blip xmlns:r="http://schemas.openxmlformats.org/officeDocument/2006/relationships" r:embed="rId1">
            <a:duotone>
              <a:schemeClr val="phClr">
                <a:shade val="30000"/>
                <a:satMod val="115000"/>
              </a:schemeClr>
              <a:schemeClr val="phClr">
                <a:tint val="34000"/>
              </a:schemeClr>
            </a:duotone>
          </a:blip>
          <a:tile tx="0" ty="0" sx="60000" sy="59000" flip="none" algn="b"/>
        </a:blipFill>
      </a:fillStyleLst>
      <a:lnStyleLst>
        <a:ln w="6350" cap="flat" cmpd="sng" algn="ctr">
          <a:solidFill>
            <a:schemeClr val="phClr">
              <a:tint val="70000"/>
            </a:scheme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softEdge rad="12700"/>
          </a:effectLst>
        </a:effectStyle>
        <a:effectStyle>
          <a:effectLst>
            <a:outerShdw blurRad="50800" dist="19050" dir="5400000" algn="tl" rotWithShape="0">
              <a:srgbClr val="000000">
                <a:alpha val="60000"/>
              </a:srgbClr>
            </a:outerShdw>
            <a:softEdge rad="12700"/>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drawing" Target="../drawings/drawing2.xml"/><Relationship Id="rId1" Type="http://schemas.openxmlformats.org/officeDocument/2006/relationships/printerSettings" Target="../printerSettings/printerSettings3.bin"/><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A1A9C5-0A1D-4E1D-A629-D58387F51105}">
  <dimension ref="A1:O149"/>
  <sheetViews>
    <sheetView topLeftCell="A130" workbookViewId="0">
      <selection activeCell="H6" sqref="H6"/>
    </sheetView>
  </sheetViews>
  <sheetFormatPr defaultRowHeight="15" x14ac:dyDescent="0.25"/>
  <cols>
    <col min="3" max="3" width="10.42578125" bestFit="1" customWidth="1"/>
    <col min="4" max="4" width="17" customWidth="1"/>
    <col min="7" max="7" width="10.140625" customWidth="1"/>
    <col min="10" max="10" width="20.85546875" bestFit="1" customWidth="1"/>
    <col min="11" max="11" width="12.7109375" customWidth="1"/>
    <col min="12" max="12" width="38.42578125" customWidth="1"/>
    <col min="13" max="13" width="18.140625" bestFit="1" customWidth="1"/>
  </cols>
  <sheetData>
    <row r="1" spans="1:15" x14ac:dyDescent="0.25">
      <c r="A1" t="s">
        <v>0</v>
      </c>
      <c r="B1" t="s">
        <v>1</v>
      </c>
      <c r="C1" t="s">
        <v>2</v>
      </c>
      <c r="D1" t="s">
        <v>3</v>
      </c>
      <c r="E1" t="s">
        <v>4</v>
      </c>
      <c r="F1" t="s">
        <v>5</v>
      </c>
      <c r="G1" t="s">
        <v>6</v>
      </c>
      <c r="H1" t="s">
        <v>7</v>
      </c>
      <c r="I1" t="s">
        <v>8</v>
      </c>
      <c r="J1" s="1" t="s">
        <v>9</v>
      </c>
      <c r="K1" t="s">
        <v>10</v>
      </c>
      <c r="L1" t="s">
        <v>11</v>
      </c>
      <c r="M1" t="s">
        <v>12</v>
      </c>
      <c r="N1" t="s">
        <v>275</v>
      </c>
      <c r="O1" t="s">
        <v>274</v>
      </c>
    </row>
    <row r="2" spans="1:15" x14ac:dyDescent="0.25">
      <c r="A2">
        <v>1</v>
      </c>
      <c r="B2" t="s">
        <v>13</v>
      </c>
      <c r="C2" s="2">
        <v>43193</v>
      </c>
      <c r="D2">
        <v>2</v>
      </c>
      <c r="E2" t="s">
        <v>14</v>
      </c>
      <c r="F2" t="s">
        <v>15</v>
      </c>
      <c r="G2" t="s">
        <v>16</v>
      </c>
      <c r="H2">
        <v>434601</v>
      </c>
      <c r="I2">
        <v>336286</v>
      </c>
      <c r="J2" s="1">
        <v>22.621899167282177</v>
      </c>
      <c r="K2" t="s">
        <v>17</v>
      </c>
      <c r="L2" t="s">
        <v>18</v>
      </c>
      <c r="M2">
        <v>5</v>
      </c>
      <c r="N2">
        <v>75.787300000000002</v>
      </c>
      <c r="O2">
        <v>26.912400000000002</v>
      </c>
    </row>
    <row r="3" spans="1:15" x14ac:dyDescent="0.25">
      <c r="A3">
        <v>2</v>
      </c>
      <c r="B3" t="s">
        <v>13</v>
      </c>
      <c r="C3" s="2">
        <v>43200</v>
      </c>
      <c r="D3">
        <v>2</v>
      </c>
      <c r="E3" t="s">
        <v>19</v>
      </c>
      <c r="F3" t="s">
        <v>20</v>
      </c>
      <c r="G3" t="s">
        <v>16</v>
      </c>
      <c r="H3">
        <v>251540</v>
      </c>
      <c r="I3">
        <v>261277</v>
      </c>
      <c r="J3" s="1">
        <v>-3.8709549177069249</v>
      </c>
      <c r="K3" t="s">
        <v>17</v>
      </c>
      <c r="L3" t="s">
        <v>21</v>
      </c>
      <c r="M3">
        <v>6</v>
      </c>
      <c r="N3">
        <v>79.088200000000001</v>
      </c>
      <c r="O3">
        <v>21.145800000000001</v>
      </c>
    </row>
    <row r="4" spans="1:15" x14ac:dyDescent="0.25">
      <c r="A4">
        <v>3</v>
      </c>
      <c r="B4" t="s">
        <v>13</v>
      </c>
      <c r="C4" s="2">
        <v>43203</v>
      </c>
      <c r="D4">
        <v>2</v>
      </c>
      <c r="E4" t="s">
        <v>22</v>
      </c>
      <c r="F4" t="s">
        <v>23</v>
      </c>
      <c r="G4" t="s">
        <v>16</v>
      </c>
      <c r="H4">
        <v>309660</v>
      </c>
      <c r="I4">
        <v>284704</v>
      </c>
      <c r="J4" s="1">
        <v>8.0591616611767734</v>
      </c>
      <c r="K4" t="s">
        <v>17</v>
      </c>
      <c r="L4" t="s">
        <v>21</v>
      </c>
      <c r="M4">
        <v>6</v>
      </c>
      <c r="N4">
        <v>75.857699999999994</v>
      </c>
      <c r="O4">
        <v>22.7196</v>
      </c>
    </row>
    <row r="5" spans="1:15" x14ac:dyDescent="0.25">
      <c r="A5">
        <v>4</v>
      </c>
      <c r="B5" t="s">
        <v>13</v>
      </c>
      <c r="C5" s="2">
        <v>43210</v>
      </c>
      <c r="D5">
        <v>2</v>
      </c>
      <c r="E5" t="s">
        <v>24</v>
      </c>
      <c r="F5" t="s">
        <v>25</v>
      </c>
      <c r="G5" t="s">
        <v>16</v>
      </c>
      <c r="H5">
        <v>148264</v>
      </c>
      <c r="I5">
        <v>226370</v>
      </c>
      <c r="J5" s="1">
        <v>-52.68035396320078</v>
      </c>
      <c r="K5" t="s">
        <v>17</v>
      </c>
      <c r="L5" t="s">
        <v>26</v>
      </c>
      <c r="M5">
        <v>6</v>
      </c>
      <c r="N5">
        <v>78.032200000000003</v>
      </c>
      <c r="O5">
        <v>30.316500000000001</v>
      </c>
    </row>
    <row r="6" spans="1:15" x14ac:dyDescent="0.25">
      <c r="A6">
        <v>5</v>
      </c>
      <c r="B6" t="s">
        <v>27</v>
      </c>
      <c r="C6" s="2">
        <v>43239</v>
      </c>
      <c r="D6">
        <v>1</v>
      </c>
      <c r="E6" t="s">
        <v>28</v>
      </c>
      <c r="F6" t="s">
        <v>29</v>
      </c>
      <c r="G6" t="s">
        <v>30</v>
      </c>
      <c r="H6">
        <v>765325</v>
      </c>
      <c r="I6">
        <v>395487</v>
      </c>
      <c r="J6" s="1">
        <v>48.324306667102213</v>
      </c>
      <c r="K6" t="s">
        <v>31</v>
      </c>
      <c r="L6" t="s">
        <v>32</v>
      </c>
      <c r="M6">
        <v>5</v>
      </c>
      <c r="N6">
        <v>77.026600000000002</v>
      </c>
      <c r="O6">
        <v>28.459499999999998</v>
      </c>
    </row>
    <row r="7" spans="1:15" x14ac:dyDescent="0.25">
      <c r="A7">
        <v>6</v>
      </c>
      <c r="B7" t="s">
        <v>27</v>
      </c>
      <c r="C7" s="2">
        <v>43244</v>
      </c>
      <c r="D7">
        <v>1</v>
      </c>
      <c r="E7" t="s">
        <v>33</v>
      </c>
      <c r="F7" t="s">
        <v>34</v>
      </c>
      <c r="G7" t="s">
        <v>30</v>
      </c>
      <c r="H7">
        <v>405125</v>
      </c>
      <c r="I7">
        <v>223485</v>
      </c>
      <c r="J7" s="1">
        <v>44.835544585004627</v>
      </c>
      <c r="K7" t="s">
        <v>31</v>
      </c>
      <c r="L7" t="s">
        <v>32</v>
      </c>
      <c r="M7">
        <v>5</v>
      </c>
      <c r="N7">
        <v>77.706400000000002</v>
      </c>
      <c r="O7">
        <v>28.984500000000001</v>
      </c>
    </row>
    <row r="8" spans="1:15" x14ac:dyDescent="0.25">
      <c r="A8">
        <v>7</v>
      </c>
      <c r="B8" t="s">
        <v>27</v>
      </c>
      <c r="C8" s="2">
        <v>43246</v>
      </c>
      <c r="D8">
        <v>1</v>
      </c>
      <c r="E8" t="s">
        <v>35</v>
      </c>
      <c r="F8" t="s">
        <v>36</v>
      </c>
      <c r="G8" t="s">
        <v>30</v>
      </c>
      <c r="H8">
        <v>78245</v>
      </c>
      <c r="I8">
        <v>107288</v>
      </c>
      <c r="J8" s="1">
        <v>-37.118026710971947</v>
      </c>
      <c r="K8" t="s">
        <v>31</v>
      </c>
      <c r="L8" t="s">
        <v>37</v>
      </c>
      <c r="M8">
        <v>4</v>
      </c>
      <c r="N8">
        <v>77.453800000000001</v>
      </c>
      <c r="O8">
        <v>28.6692</v>
      </c>
    </row>
    <row r="9" spans="1:15" x14ac:dyDescent="0.25">
      <c r="A9">
        <v>8</v>
      </c>
      <c r="B9" t="s">
        <v>38</v>
      </c>
      <c r="C9" s="2">
        <v>43253</v>
      </c>
      <c r="D9">
        <v>1</v>
      </c>
      <c r="E9" t="s">
        <v>39</v>
      </c>
      <c r="F9" t="s">
        <v>23</v>
      </c>
      <c r="G9" t="s">
        <v>30</v>
      </c>
      <c r="H9">
        <v>157350</v>
      </c>
      <c r="I9">
        <v>141550</v>
      </c>
      <c r="J9" s="1">
        <v>10.041309183349222</v>
      </c>
      <c r="K9" t="s">
        <v>31</v>
      </c>
      <c r="L9" t="s">
        <v>40</v>
      </c>
      <c r="M9">
        <v>5</v>
      </c>
      <c r="N9">
        <v>77.308199999999999</v>
      </c>
      <c r="O9">
        <v>28.402699999999999</v>
      </c>
    </row>
    <row r="10" spans="1:15" x14ac:dyDescent="0.25">
      <c r="A10">
        <v>9</v>
      </c>
      <c r="B10" t="s">
        <v>38</v>
      </c>
      <c r="C10" s="2">
        <v>43260</v>
      </c>
      <c r="D10">
        <v>1</v>
      </c>
      <c r="E10" t="s">
        <v>41</v>
      </c>
      <c r="F10" t="s">
        <v>42</v>
      </c>
      <c r="G10" t="s">
        <v>30</v>
      </c>
      <c r="H10">
        <v>336300</v>
      </c>
      <c r="I10">
        <v>240695</v>
      </c>
      <c r="J10" s="1">
        <v>28.428486470413322</v>
      </c>
      <c r="K10" t="s">
        <v>31</v>
      </c>
      <c r="L10" t="s">
        <v>43</v>
      </c>
      <c r="M10">
        <v>6</v>
      </c>
      <c r="N10">
        <v>76.779399999999995</v>
      </c>
      <c r="O10">
        <v>30.7333</v>
      </c>
    </row>
    <row r="11" spans="1:15" x14ac:dyDescent="0.25">
      <c r="A11">
        <v>10</v>
      </c>
      <c r="B11" t="s">
        <v>38</v>
      </c>
      <c r="C11" s="2">
        <v>43264</v>
      </c>
      <c r="D11">
        <v>1</v>
      </c>
      <c r="E11" t="s">
        <v>44</v>
      </c>
      <c r="F11" t="s">
        <v>23</v>
      </c>
      <c r="G11" t="s">
        <v>30</v>
      </c>
      <c r="H11">
        <v>242475</v>
      </c>
      <c r="I11">
        <v>155619</v>
      </c>
      <c r="J11" s="1">
        <v>35.820600061862045</v>
      </c>
      <c r="K11" t="s">
        <v>45</v>
      </c>
      <c r="L11" t="s">
        <v>46</v>
      </c>
      <c r="M11">
        <v>5</v>
      </c>
      <c r="N11">
        <v>77.102500000000006</v>
      </c>
      <c r="O11">
        <v>28.7041</v>
      </c>
    </row>
    <row r="12" spans="1:15" x14ac:dyDescent="0.25">
      <c r="A12">
        <v>11</v>
      </c>
      <c r="B12" t="s">
        <v>38</v>
      </c>
      <c r="C12" s="2">
        <v>43267</v>
      </c>
      <c r="D12">
        <v>1</v>
      </c>
      <c r="E12" t="s">
        <v>44</v>
      </c>
      <c r="F12" t="s">
        <v>23</v>
      </c>
      <c r="G12" t="s">
        <v>30</v>
      </c>
      <c r="H12">
        <v>147676</v>
      </c>
      <c r="I12">
        <v>144494</v>
      </c>
      <c r="J12" s="1">
        <v>2.154717083344619</v>
      </c>
      <c r="K12" t="s">
        <v>31</v>
      </c>
      <c r="L12" t="s">
        <v>47</v>
      </c>
      <c r="M12">
        <v>5</v>
      </c>
      <c r="N12">
        <v>77.102500000000006</v>
      </c>
      <c r="O12">
        <v>28.7041</v>
      </c>
    </row>
    <row r="13" spans="1:15" x14ac:dyDescent="0.25">
      <c r="A13">
        <v>12</v>
      </c>
      <c r="B13" t="s">
        <v>38</v>
      </c>
      <c r="C13" s="2">
        <v>43277</v>
      </c>
      <c r="D13">
        <v>1</v>
      </c>
      <c r="E13" t="s">
        <v>48</v>
      </c>
      <c r="F13" t="s">
        <v>49</v>
      </c>
      <c r="G13" t="s">
        <v>30</v>
      </c>
      <c r="H13">
        <v>236800</v>
      </c>
      <c r="I13">
        <v>181157</v>
      </c>
      <c r="J13" s="1">
        <v>23.497888513513512</v>
      </c>
      <c r="K13" t="s">
        <v>31</v>
      </c>
      <c r="L13" t="s">
        <v>50</v>
      </c>
      <c r="M13">
        <v>4</v>
      </c>
      <c r="N13">
        <v>72.831100000000006</v>
      </c>
      <c r="O13">
        <v>21.170200000000001</v>
      </c>
    </row>
    <row r="14" spans="1:15" x14ac:dyDescent="0.25">
      <c r="A14">
        <v>13</v>
      </c>
      <c r="B14" t="s">
        <v>38</v>
      </c>
      <c r="C14" s="2">
        <v>43279</v>
      </c>
      <c r="D14">
        <v>1</v>
      </c>
      <c r="E14" t="s">
        <v>51</v>
      </c>
      <c r="F14" t="s">
        <v>52</v>
      </c>
      <c r="G14" t="s">
        <v>30</v>
      </c>
      <c r="H14">
        <v>298758</v>
      </c>
      <c r="I14">
        <v>186311</v>
      </c>
      <c r="J14" s="1">
        <v>37.638155296259853</v>
      </c>
      <c r="K14" t="s">
        <v>53</v>
      </c>
      <c r="L14" t="s">
        <v>54</v>
      </c>
      <c r="M14">
        <v>5</v>
      </c>
      <c r="N14">
        <v>73.181200000000004</v>
      </c>
      <c r="O14">
        <v>22.307200000000002</v>
      </c>
    </row>
    <row r="15" spans="1:15" x14ac:dyDescent="0.25">
      <c r="A15">
        <v>14</v>
      </c>
      <c r="B15" t="s">
        <v>38</v>
      </c>
      <c r="C15" s="2">
        <v>43281</v>
      </c>
      <c r="D15">
        <v>1</v>
      </c>
      <c r="E15" t="s">
        <v>55</v>
      </c>
      <c r="F15" t="s">
        <v>56</v>
      </c>
      <c r="G15" t="s">
        <v>30</v>
      </c>
      <c r="H15">
        <v>304425</v>
      </c>
      <c r="I15">
        <v>192583</v>
      </c>
      <c r="J15" s="1">
        <v>36.738769811940543</v>
      </c>
      <c r="K15" t="s">
        <v>53</v>
      </c>
      <c r="L15" t="s">
        <v>54</v>
      </c>
      <c r="M15">
        <v>5</v>
      </c>
      <c r="N15">
        <v>72.571399999999997</v>
      </c>
      <c r="O15">
        <v>23.022500000000001</v>
      </c>
    </row>
    <row r="16" spans="1:15" x14ac:dyDescent="0.25">
      <c r="A16">
        <v>15</v>
      </c>
      <c r="B16" t="s">
        <v>38</v>
      </c>
      <c r="C16" s="2">
        <v>43281</v>
      </c>
      <c r="D16">
        <v>1</v>
      </c>
      <c r="E16" t="s">
        <v>44</v>
      </c>
      <c r="F16" t="s">
        <v>57</v>
      </c>
      <c r="G16" t="s">
        <v>30</v>
      </c>
      <c r="H16">
        <v>171750</v>
      </c>
      <c r="I16">
        <v>134874</v>
      </c>
      <c r="J16" s="1">
        <v>21.470742358078603</v>
      </c>
      <c r="K16" t="s">
        <v>45</v>
      </c>
      <c r="L16" t="s">
        <v>58</v>
      </c>
      <c r="M16">
        <v>4</v>
      </c>
      <c r="N16">
        <v>77.102500000000006</v>
      </c>
      <c r="O16">
        <v>28.7041</v>
      </c>
    </row>
    <row r="17" spans="1:15" x14ac:dyDescent="0.25">
      <c r="A17">
        <v>16</v>
      </c>
      <c r="B17" t="s">
        <v>59</v>
      </c>
      <c r="C17" s="2">
        <v>43284</v>
      </c>
      <c r="D17">
        <v>1</v>
      </c>
      <c r="E17" t="s">
        <v>44</v>
      </c>
      <c r="F17" t="s">
        <v>60</v>
      </c>
      <c r="G17" t="s">
        <v>30</v>
      </c>
      <c r="H17">
        <v>931893</v>
      </c>
      <c r="I17">
        <v>671137</v>
      </c>
      <c r="J17" s="1">
        <v>27.981324036128612</v>
      </c>
      <c r="K17" t="s">
        <v>31</v>
      </c>
      <c r="L17" t="s">
        <v>61</v>
      </c>
      <c r="M17">
        <v>8</v>
      </c>
      <c r="N17">
        <v>77.102500000000006</v>
      </c>
      <c r="O17">
        <v>28.7041</v>
      </c>
    </row>
    <row r="18" spans="1:15" x14ac:dyDescent="0.25">
      <c r="A18">
        <v>17</v>
      </c>
      <c r="B18" t="s">
        <v>59</v>
      </c>
      <c r="C18" s="2">
        <v>43285</v>
      </c>
      <c r="D18">
        <v>1</v>
      </c>
      <c r="E18" t="s">
        <v>62</v>
      </c>
      <c r="F18" t="s">
        <v>63</v>
      </c>
      <c r="G18" t="s">
        <v>30</v>
      </c>
      <c r="H18">
        <v>188675</v>
      </c>
      <c r="I18">
        <v>140558</v>
      </c>
      <c r="J18" s="1">
        <v>25.502583808135682</v>
      </c>
      <c r="K18" t="s">
        <v>53</v>
      </c>
      <c r="L18" t="s">
        <v>64</v>
      </c>
      <c r="M18">
        <v>6</v>
      </c>
      <c r="N18">
        <v>80.331900000000005</v>
      </c>
      <c r="O18">
        <v>26.4499</v>
      </c>
    </row>
    <row r="19" spans="1:15" x14ac:dyDescent="0.25">
      <c r="A19">
        <v>18</v>
      </c>
      <c r="B19" t="s">
        <v>59</v>
      </c>
      <c r="C19" s="2">
        <v>43287</v>
      </c>
      <c r="D19">
        <v>2</v>
      </c>
      <c r="E19" t="s">
        <v>65</v>
      </c>
      <c r="F19" t="s">
        <v>66</v>
      </c>
      <c r="G19" t="s">
        <v>16</v>
      </c>
      <c r="H19">
        <v>114925</v>
      </c>
      <c r="I19">
        <v>166535</v>
      </c>
      <c r="J19" s="1">
        <v>-44.907548401131173</v>
      </c>
      <c r="K19" t="s">
        <v>53</v>
      </c>
      <c r="L19" t="s">
        <v>64</v>
      </c>
      <c r="M19">
        <v>6</v>
      </c>
      <c r="N19">
        <v>80.946200000000005</v>
      </c>
      <c r="O19">
        <v>26.846699999999998</v>
      </c>
    </row>
    <row r="20" spans="1:15" x14ac:dyDescent="0.25">
      <c r="A20">
        <v>19</v>
      </c>
      <c r="B20" t="s">
        <v>59</v>
      </c>
      <c r="C20" s="2">
        <v>43291</v>
      </c>
      <c r="D20">
        <v>1</v>
      </c>
      <c r="E20" t="s">
        <v>67</v>
      </c>
      <c r="F20" t="s">
        <v>68</v>
      </c>
      <c r="G20" t="s">
        <v>30</v>
      </c>
      <c r="H20">
        <v>45490</v>
      </c>
      <c r="I20">
        <v>68906</v>
      </c>
      <c r="J20" s="1">
        <v>-51.475049461420099</v>
      </c>
      <c r="K20" t="s">
        <v>31</v>
      </c>
      <c r="L20" t="s">
        <v>69</v>
      </c>
      <c r="M20">
        <v>5</v>
      </c>
      <c r="N20">
        <v>78.776799999999994</v>
      </c>
      <c r="O20">
        <v>28.838899999999999</v>
      </c>
    </row>
    <row r="21" spans="1:15" x14ac:dyDescent="0.25">
      <c r="A21">
        <v>20</v>
      </c>
      <c r="B21" t="s">
        <v>59</v>
      </c>
      <c r="C21" s="2">
        <v>43293</v>
      </c>
      <c r="D21">
        <v>1</v>
      </c>
      <c r="E21" t="s">
        <v>70</v>
      </c>
      <c r="F21" t="s">
        <v>71</v>
      </c>
      <c r="G21" t="s">
        <v>30</v>
      </c>
      <c r="H21">
        <v>82520</v>
      </c>
      <c r="I21">
        <v>104249</v>
      </c>
      <c r="J21" s="1">
        <v>-26.331798351914689</v>
      </c>
      <c r="K21" t="s">
        <v>31</v>
      </c>
      <c r="L21" t="s">
        <v>72</v>
      </c>
      <c r="M21">
        <v>5</v>
      </c>
      <c r="N21">
        <v>78.008099999999999</v>
      </c>
      <c r="O21">
        <v>27.1767</v>
      </c>
    </row>
    <row r="22" spans="1:15" x14ac:dyDescent="0.25">
      <c r="A22">
        <v>21</v>
      </c>
      <c r="B22" t="s">
        <v>59</v>
      </c>
      <c r="C22" s="2">
        <v>43295</v>
      </c>
      <c r="D22">
        <v>1</v>
      </c>
      <c r="E22" t="s">
        <v>73</v>
      </c>
      <c r="F22" t="s">
        <v>74</v>
      </c>
      <c r="G22" t="s">
        <v>75</v>
      </c>
      <c r="H22">
        <v>136600</v>
      </c>
      <c r="I22">
        <v>136178</v>
      </c>
      <c r="J22" s="1">
        <v>0.30893118594436314</v>
      </c>
      <c r="K22" t="s">
        <v>31</v>
      </c>
      <c r="L22" t="s">
        <v>76</v>
      </c>
      <c r="M22">
        <v>6</v>
      </c>
      <c r="N22">
        <v>78.1828</v>
      </c>
      <c r="O22">
        <v>26.218299999999999</v>
      </c>
    </row>
    <row r="23" spans="1:15" x14ac:dyDescent="0.25">
      <c r="A23">
        <v>22</v>
      </c>
      <c r="B23" t="s">
        <v>59</v>
      </c>
      <c r="C23" s="2">
        <v>43299</v>
      </c>
      <c r="D23">
        <v>2</v>
      </c>
      <c r="E23" t="s">
        <v>77</v>
      </c>
      <c r="F23" t="s">
        <v>49</v>
      </c>
      <c r="G23" t="s">
        <v>75</v>
      </c>
      <c r="H23">
        <v>343250</v>
      </c>
      <c r="I23">
        <v>269470</v>
      </c>
      <c r="J23" s="1">
        <v>21.494537509104148</v>
      </c>
      <c r="K23" t="s">
        <v>53</v>
      </c>
      <c r="L23" t="s">
        <v>78</v>
      </c>
      <c r="M23">
        <v>4</v>
      </c>
      <c r="N23">
        <v>77.5946</v>
      </c>
      <c r="O23">
        <v>12.9716</v>
      </c>
    </row>
    <row r="24" spans="1:15" x14ac:dyDescent="0.25">
      <c r="A24">
        <v>23</v>
      </c>
      <c r="B24" t="s">
        <v>59</v>
      </c>
      <c r="C24" s="2">
        <v>43301</v>
      </c>
      <c r="D24">
        <v>2</v>
      </c>
      <c r="E24" t="s">
        <v>77</v>
      </c>
      <c r="F24" t="s">
        <v>79</v>
      </c>
      <c r="G24" t="s">
        <v>75</v>
      </c>
      <c r="H24">
        <v>343250</v>
      </c>
      <c r="I24">
        <v>269470</v>
      </c>
      <c r="J24" s="1">
        <v>21.494537509104148</v>
      </c>
      <c r="K24" t="s">
        <v>53</v>
      </c>
      <c r="L24" t="s">
        <v>78</v>
      </c>
      <c r="M24">
        <v>4</v>
      </c>
      <c r="N24">
        <v>77.5946</v>
      </c>
      <c r="O24">
        <v>12.9716</v>
      </c>
    </row>
    <row r="25" spans="1:15" x14ac:dyDescent="0.25">
      <c r="A25">
        <v>24</v>
      </c>
      <c r="B25" t="s">
        <v>59</v>
      </c>
      <c r="C25" s="2">
        <v>43305</v>
      </c>
      <c r="D25">
        <v>2</v>
      </c>
      <c r="E25" t="s">
        <v>80</v>
      </c>
      <c r="F25" t="s">
        <v>81</v>
      </c>
      <c r="G25" t="s">
        <v>75</v>
      </c>
      <c r="H25">
        <v>445625</v>
      </c>
      <c r="I25">
        <v>414787</v>
      </c>
      <c r="J25" s="1">
        <v>6.9201683029453012</v>
      </c>
      <c r="K25" t="s">
        <v>53</v>
      </c>
      <c r="L25" t="s">
        <v>82</v>
      </c>
      <c r="M25">
        <v>6</v>
      </c>
      <c r="N25">
        <v>72.877700000000004</v>
      </c>
      <c r="O25">
        <v>19.076000000000001</v>
      </c>
    </row>
    <row r="26" spans="1:15" x14ac:dyDescent="0.25">
      <c r="A26">
        <v>25</v>
      </c>
      <c r="B26" t="s">
        <v>59</v>
      </c>
      <c r="C26" s="2">
        <v>43308</v>
      </c>
      <c r="D26">
        <v>2</v>
      </c>
      <c r="E26" t="s">
        <v>80</v>
      </c>
      <c r="F26" t="s">
        <v>83</v>
      </c>
      <c r="G26" t="s">
        <v>75</v>
      </c>
      <c r="H26">
        <v>445625</v>
      </c>
      <c r="I26">
        <v>414788</v>
      </c>
      <c r="J26" s="1">
        <v>6.9199438990182323</v>
      </c>
      <c r="K26" t="s">
        <v>53</v>
      </c>
      <c r="L26" t="s">
        <v>82</v>
      </c>
      <c r="M26">
        <v>6</v>
      </c>
      <c r="N26">
        <v>72.877700000000004</v>
      </c>
      <c r="O26">
        <v>19.076000000000001</v>
      </c>
    </row>
    <row r="27" spans="1:15" x14ac:dyDescent="0.25">
      <c r="A27">
        <v>26</v>
      </c>
      <c r="B27" t="s">
        <v>59</v>
      </c>
      <c r="C27" s="2">
        <v>43312</v>
      </c>
      <c r="D27">
        <v>2</v>
      </c>
      <c r="E27" t="s">
        <v>84</v>
      </c>
      <c r="F27" t="s">
        <v>49</v>
      </c>
      <c r="G27" t="s">
        <v>75</v>
      </c>
      <c r="H27">
        <v>321120</v>
      </c>
      <c r="I27">
        <v>266744</v>
      </c>
      <c r="J27" s="1">
        <v>16.933233682112604</v>
      </c>
      <c r="K27" t="s">
        <v>85</v>
      </c>
      <c r="L27" t="s">
        <v>86</v>
      </c>
      <c r="M27">
        <v>6</v>
      </c>
      <c r="N27">
        <v>76.267300000000006</v>
      </c>
      <c r="O27">
        <v>9.9312000000000005</v>
      </c>
    </row>
    <row r="28" spans="1:15" x14ac:dyDescent="0.25">
      <c r="A28">
        <v>27</v>
      </c>
      <c r="B28" t="s">
        <v>87</v>
      </c>
      <c r="C28" s="2">
        <v>43315</v>
      </c>
      <c r="D28">
        <v>2</v>
      </c>
      <c r="E28" t="s">
        <v>88</v>
      </c>
      <c r="F28" t="s">
        <v>42</v>
      </c>
      <c r="G28" t="s">
        <v>75</v>
      </c>
      <c r="H28">
        <v>462450</v>
      </c>
      <c r="I28">
        <v>419335</v>
      </c>
      <c r="J28" s="1">
        <v>9.3231700724402629</v>
      </c>
      <c r="K28" t="s">
        <v>85</v>
      </c>
      <c r="L28" t="s">
        <v>89</v>
      </c>
      <c r="M28">
        <v>5</v>
      </c>
      <c r="N28">
        <v>80.270700000000005</v>
      </c>
      <c r="O28">
        <v>13.082700000000001</v>
      </c>
    </row>
    <row r="29" spans="1:15" x14ac:dyDescent="0.25">
      <c r="A29">
        <v>28</v>
      </c>
      <c r="B29" t="s">
        <v>87</v>
      </c>
      <c r="C29" s="2">
        <v>43319</v>
      </c>
      <c r="D29">
        <v>2</v>
      </c>
      <c r="E29" t="s">
        <v>90</v>
      </c>
      <c r="F29" t="s">
        <v>91</v>
      </c>
      <c r="G29" t="s">
        <v>75</v>
      </c>
      <c r="H29">
        <v>364600</v>
      </c>
      <c r="I29">
        <v>276294</v>
      </c>
      <c r="J29" s="1">
        <v>24.219967087218869</v>
      </c>
      <c r="K29" t="s">
        <v>85</v>
      </c>
      <c r="L29" t="s">
        <v>89</v>
      </c>
      <c r="M29">
        <v>5</v>
      </c>
      <c r="N29">
        <v>73.856700000000004</v>
      </c>
      <c r="O29">
        <v>18.520399999999999</v>
      </c>
    </row>
    <row r="30" spans="1:15" x14ac:dyDescent="0.25">
      <c r="A30">
        <v>29</v>
      </c>
      <c r="B30" t="s">
        <v>87</v>
      </c>
      <c r="C30" s="2">
        <v>43323</v>
      </c>
      <c r="D30">
        <v>1</v>
      </c>
      <c r="E30" t="s">
        <v>92</v>
      </c>
      <c r="F30" t="s">
        <v>93</v>
      </c>
      <c r="G30" t="s">
        <v>75</v>
      </c>
      <c r="H30">
        <v>209800</v>
      </c>
      <c r="I30">
        <v>126373</v>
      </c>
      <c r="J30" s="1">
        <v>39.765014299332698</v>
      </c>
      <c r="K30" t="s">
        <v>85</v>
      </c>
      <c r="L30" t="s">
        <v>94</v>
      </c>
      <c r="M30">
        <v>5</v>
      </c>
      <c r="N30">
        <v>76.776700000000005</v>
      </c>
      <c r="O30">
        <v>30.3782</v>
      </c>
    </row>
    <row r="31" spans="1:15" x14ac:dyDescent="0.25">
      <c r="A31">
        <v>30</v>
      </c>
      <c r="B31" t="s">
        <v>87</v>
      </c>
      <c r="C31" s="2">
        <v>43328</v>
      </c>
      <c r="D31">
        <v>2</v>
      </c>
      <c r="E31" t="s">
        <v>28</v>
      </c>
      <c r="F31" t="s">
        <v>95</v>
      </c>
      <c r="G31" t="s">
        <v>75</v>
      </c>
      <c r="H31">
        <v>387200</v>
      </c>
      <c r="I31">
        <v>323793</v>
      </c>
      <c r="J31" s="1">
        <v>16.375774793388427</v>
      </c>
      <c r="K31" t="s">
        <v>85</v>
      </c>
      <c r="L31" t="s">
        <v>96</v>
      </c>
      <c r="M31">
        <v>7</v>
      </c>
      <c r="N31">
        <v>77.026600000000002</v>
      </c>
      <c r="O31">
        <v>28.459499999999998</v>
      </c>
    </row>
    <row r="32" spans="1:15" x14ac:dyDescent="0.25">
      <c r="A32">
        <v>31</v>
      </c>
      <c r="B32" t="s">
        <v>87</v>
      </c>
      <c r="C32" s="2">
        <v>43335</v>
      </c>
      <c r="D32">
        <v>2</v>
      </c>
      <c r="E32" t="s">
        <v>33</v>
      </c>
      <c r="F32" t="s">
        <v>34</v>
      </c>
      <c r="G32" t="s">
        <v>75</v>
      </c>
      <c r="H32">
        <v>366725</v>
      </c>
      <c r="I32">
        <v>253284</v>
      </c>
      <c r="J32" s="1">
        <v>30.93353330152021</v>
      </c>
      <c r="K32" t="s">
        <v>45</v>
      </c>
      <c r="L32" t="s">
        <v>97</v>
      </c>
      <c r="M32">
        <v>5</v>
      </c>
      <c r="N32">
        <v>77.706400000000002</v>
      </c>
      <c r="O32">
        <v>28.984500000000001</v>
      </c>
    </row>
    <row r="33" spans="1:15" x14ac:dyDescent="0.25">
      <c r="A33">
        <v>32</v>
      </c>
      <c r="B33" t="s">
        <v>87</v>
      </c>
      <c r="C33" s="2">
        <v>43343</v>
      </c>
      <c r="D33">
        <v>2</v>
      </c>
      <c r="E33" t="s">
        <v>98</v>
      </c>
      <c r="F33" t="s">
        <v>99</v>
      </c>
      <c r="G33" t="s">
        <v>100</v>
      </c>
      <c r="H33">
        <v>919991</v>
      </c>
      <c r="I33">
        <v>528009</v>
      </c>
      <c r="J33" s="1">
        <v>42.607155939568976</v>
      </c>
      <c r="K33" t="s">
        <v>85</v>
      </c>
      <c r="L33" t="s">
        <v>101</v>
      </c>
      <c r="M33">
        <v>8</v>
      </c>
      <c r="N33">
        <v>78.486699999999999</v>
      </c>
      <c r="O33">
        <v>17.385000000000002</v>
      </c>
    </row>
    <row r="34" spans="1:15" x14ac:dyDescent="0.25">
      <c r="A34">
        <v>33</v>
      </c>
      <c r="B34" t="s">
        <v>102</v>
      </c>
      <c r="C34" s="2">
        <v>43348</v>
      </c>
      <c r="D34">
        <v>2</v>
      </c>
      <c r="E34" t="s">
        <v>103</v>
      </c>
      <c r="F34" t="s">
        <v>104</v>
      </c>
      <c r="G34" t="s">
        <v>100</v>
      </c>
      <c r="H34">
        <v>220010</v>
      </c>
      <c r="I34">
        <v>210386</v>
      </c>
      <c r="J34" s="1">
        <v>4.3743466206081543</v>
      </c>
      <c r="K34" t="s">
        <v>53</v>
      </c>
      <c r="L34" t="s">
        <v>105</v>
      </c>
      <c r="M34">
        <v>5</v>
      </c>
      <c r="N34">
        <v>85.309600000000003</v>
      </c>
      <c r="O34">
        <v>23.344100000000001</v>
      </c>
    </row>
    <row r="35" spans="1:15" x14ac:dyDescent="0.25">
      <c r="A35">
        <v>34</v>
      </c>
      <c r="B35" t="s">
        <v>102</v>
      </c>
      <c r="C35" s="2">
        <v>43350</v>
      </c>
      <c r="D35">
        <v>2</v>
      </c>
      <c r="E35" t="s">
        <v>106</v>
      </c>
      <c r="F35" t="s">
        <v>107</v>
      </c>
      <c r="G35" t="s">
        <v>100</v>
      </c>
      <c r="H35">
        <v>263200</v>
      </c>
      <c r="I35">
        <v>161512</v>
      </c>
      <c r="J35" s="1">
        <v>38.635258358662618</v>
      </c>
      <c r="K35" t="s">
        <v>53</v>
      </c>
      <c r="L35" t="s">
        <v>105</v>
      </c>
      <c r="M35">
        <v>5</v>
      </c>
      <c r="N35">
        <v>86.2029</v>
      </c>
      <c r="O35">
        <v>22.804600000000001</v>
      </c>
    </row>
    <row r="36" spans="1:15" x14ac:dyDescent="0.25">
      <c r="A36">
        <v>35</v>
      </c>
      <c r="B36" t="s">
        <v>102</v>
      </c>
      <c r="C36" s="2">
        <v>43357</v>
      </c>
      <c r="D36">
        <v>2</v>
      </c>
      <c r="E36" t="s">
        <v>108</v>
      </c>
      <c r="F36" t="s">
        <v>109</v>
      </c>
      <c r="G36" t="s">
        <v>110</v>
      </c>
      <c r="H36">
        <v>328850</v>
      </c>
      <c r="I36">
        <v>216837</v>
      </c>
      <c r="J36" s="1">
        <v>34.062034362171204</v>
      </c>
      <c r="K36" t="s">
        <v>53</v>
      </c>
      <c r="L36" t="s">
        <v>111</v>
      </c>
      <c r="M36">
        <v>6</v>
      </c>
      <c r="N36">
        <v>77.412599999999998</v>
      </c>
      <c r="O36">
        <v>23.259899999999998</v>
      </c>
    </row>
    <row r="37" spans="1:15" x14ac:dyDescent="0.25">
      <c r="A37">
        <v>36</v>
      </c>
      <c r="B37" t="s">
        <v>102</v>
      </c>
      <c r="C37" s="2">
        <v>43362</v>
      </c>
      <c r="D37">
        <v>2</v>
      </c>
      <c r="E37" t="s">
        <v>14</v>
      </c>
      <c r="F37" t="s">
        <v>112</v>
      </c>
      <c r="G37" t="s">
        <v>100</v>
      </c>
      <c r="H37">
        <v>83700</v>
      </c>
      <c r="I37">
        <v>196976</v>
      </c>
      <c r="J37" s="1">
        <v>-135.3357228195938</v>
      </c>
      <c r="K37" t="s">
        <v>53</v>
      </c>
      <c r="L37" t="s">
        <v>113</v>
      </c>
      <c r="M37">
        <v>5</v>
      </c>
      <c r="N37">
        <v>75.787300000000002</v>
      </c>
      <c r="O37">
        <v>26.912400000000002</v>
      </c>
    </row>
    <row r="38" spans="1:15" x14ac:dyDescent="0.25">
      <c r="A38">
        <v>37</v>
      </c>
      <c r="B38" t="s">
        <v>102</v>
      </c>
      <c r="C38" s="2">
        <v>43365</v>
      </c>
      <c r="D38">
        <v>2</v>
      </c>
      <c r="E38" t="s">
        <v>41</v>
      </c>
      <c r="F38" t="s">
        <v>42</v>
      </c>
      <c r="G38" t="s">
        <v>100</v>
      </c>
      <c r="H38">
        <v>835400</v>
      </c>
      <c r="I38">
        <v>615759</v>
      </c>
      <c r="J38" s="1">
        <v>26.291716542973425</v>
      </c>
      <c r="K38" t="s">
        <v>53</v>
      </c>
      <c r="L38" t="s">
        <v>114</v>
      </c>
      <c r="M38">
        <v>5</v>
      </c>
      <c r="N38">
        <v>76.779399999999995</v>
      </c>
      <c r="O38">
        <v>30.7333</v>
      </c>
    </row>
    <row r="39" spans="1:15" x14ac:dyDescent="0.25">
      <c r="A39">
        <v>38</v>
      </c>
      <c r="B39" t="s">
        <v>115</v>
      </c>
      <c r="C39" s="2">
        <v>43376</v>
      </c>
      <c r="D39">
        <v>1</v>
      </c>
      <c r="E39" t="s">
        <v>116</v>
      </c>
      <c r="F39" t="s">
        <v>117</v>
      </c>
      <c r="G39" t="s">
        <v>30</v>
      </c>
      <c r="H39">
        <v>108075</v>
      </c>
      <c r="I39">
        <v>134938</v>
      </c>
      <c r="J39" s="1">
        <v>-24.855887115429102</v>
      </c>
      <c r="K39" t="s">
        <v>53</v>
      </c>
      <c r="L39" t="s">
        <v>114</v>
      </c>
      <c r="M39">
        <v>5</v>
      </c>
      <c r="N39">
        <v>76.955799999999996</v>
      </c>
      <c r="O39">
        <v>11.0168</v>
      </c>
    </row>
    <row r="40" spans="1:15" x14ac:dyDescent="0.25">
      <c r="A40">
        <v>39</v>
      </c>
      <c r="B40" t="s">
        <v>115</v>
      </c>
      <c r="C40" s="2">
        <v>43378</v>
      </c>
      <c r="D40">
        <v>1</v>
      </c>
      <c r="E40" t="s">
        <v>118</v>
      </c>
      <c r="F40" t="s">
        <v>109</v>
      </c>
      <c r="G40" t="s">
        <v>30</v>
      </c>
      <c r="H40">
        <v>51450</v>
      </c>
      <c r="I40">
        <v>70537</v>
      </c>
      <c r="J40" s="1">
        <v>-37.098153547133137</v>
      </c>
      <c r="K40" t="s">
        <v>53</v>
      </c>
      <c r="L40" t="s">
        <v>119</v>
      </c>
      <c r="M40">
        <v>5</v>
      </c>
      <c r="N40">
        <v>78.119799999999998</v>
      </c>
      <c r="O40">
        <v>9.9252000000000002</v>
      </c>
    </row>
    <row r="41" spans="1:15" x14ac:dyDescent="0.25">
      <c r="A41">
        <v>40</v>
      </c>
      <c r="B41" t="s">
        <v>115</v>
      </c>
      <c r="C41" s="2">
        <v>43382</v>
      </c>
      <c r="D41">
        <v>1</v>
      </c>
      <c r="E41" t="s">
        <v>120</v>
      </c>
      <c r="F41" t="s">
        <v>49</v>
      </c>
      <c r="G41" t="s">
        <v>30</v>
      </c>
      <c r="H41">
        <v>111900</v>
      </c>
      <c r="I41">
        <v>114828</v>
      </c>
      <c r="J41" s="1">
        <v>-2.6166219839142091</v>
      </c>
      <c r="K41" t="s">
        <v>53</v>
      </c>
      <c r="L41" t="s">
        <v>119</v>
      </c>
      <c r="M41">
        <v>5</v>
      </c>
      <c r="N41">
        <v>80.647999999999996</v>
      </c>
      <c r="O41">
        <v>16.5062</v>
      </c>
    </row>
    <row r="42" spans="1:15" x14ac:dyDescent="0.25">
      <c r="A42">
        <v>41</v>
      </c>
      <c r="B42" t="s">
        <v>115</v>
      </c>
      <c r="C42" s="2">
        <v>43383</v>
      </c>
      <c r="D42">
        <v>2</v>
      </c>
      <c r="E42" t="s">
        <v>121</v>
      </c>
      <c r="F42" t="s">
        <v>56</v>
      </c>
      <c r="G42" t="s">
        <v>30</v>
      </c>
      <c r="H42">
        <v>393525</v>
      </c>
      <c r="I42">
        <v>221149</v>
      </c>
      <c r="J42" s="1">
        <v>43.803062067213013</v>
      </c>
      <c r="K42" t="s">
        <v>53</v>
      </c>
      <c r="L42" t="s">
        <v>122</v>
      </c>
      <c r="M42">
        <v>6</v>
      </c>
      <c r="N42">
        <v>83.218500000000006</v>
      </c>
      <c r="O42">
        <v>17.686800000000002</v>
      </c>
    </row>
    <row r="43" spans="1:15" x14ac:dyDescent="0.25">
      <c r="A43">
        <v>42</v>
      </c>
      <c r="B43" t="s">
        <v>115</v>
      </c>
      <c r="C43" s="2">
        <v>43386</v>
      </c>
      <c r="D43">
        <v>1</v>
      </c>
      <c r="E43" t="s">
        <v>123</v>
      </c>
      <c r="F43" t="s">
        <v>124</v>
      </c>
      <c r="G43" t="s">
        <v>30</v>
      </c>
      <c r="H43">
        <v>73445</v>
      </c>
      <c r="I43">
        <v>117516</v>
      </c>
      <c r="J43" s="1">
        <v>-60.005446252297631</v>
      </c>
      <c r="K43" t="s">
        <v>53</v>
      </c>
      <c r="L43" t="s">
        <v>125</v>
      </c>
      <c r="M43">
        <v>7</v>
      </c>
      <c r="N43">
        <v>78.704700000000003</v>
      </c>
      <c r="O43">
        <v>10.7905</v>
      </c>
    </row>
    <row r="44" spans="1:15" x14ac:dyDescent="0.25">
      <c r="A44">
        <v>43</v>
      </c>
      <c r="B44" t="s">
        <v>115</v>
      </c>
      <c r="C44" s="2">
        <v>43389</v>
      </c>
      <c r="D44">
        <v>1</v>
      </c>
      <c r="E44" t="s">
        <v>126</v>
      </c>
      <c r="F44" t="s">
        <v>127</v>
      </c>
      <c r="G44" t="s">
        <v>30</v>
      </c>
      <c r="H44">
        <v>64650</v>
      </c>
      <c r="I44">
        <v>103065</v>
      </c>
      <c r="J44" s="1">
        <v>-59.419953596287698</v>
      </c>
      <c r="K44" t="s">
        <v>53</v>
      </c>
      <c r="L44" t="s">
        <v>119</v>
      </c>
      <c r="M44">
        <v>5</v>
      </c>
      <c r="N44">
        <v>76.639399999999995</v>
      </c>
      <c r="O44">
        <v>12.2958</v>
      </c>
    </row>
    <row r="45" spans="1:15" x14ac:dyDescent="0.25">
      <c r="A45">
        <v>44</v>
      </c>
      <c r="B45" t="s">
        <v>115</v>
      </c>
      <c r="C45" s="2">
        <v>43391</v>
      </c>
      <c r="D45">
        <v>1</v>
      </c>
      <c r="E45" t="s">
        <v>128</v>
      </c>
      <c r="F45" t="s">
        <v>49</v>
      </c>
      <c r="G45" t="s">
        <v>30</v>
      </c>
      <c r="H45">
        <v>29625</v>
      </c>
      <c r="I45">
        <v>83276</v>
      </c>
      <c r="J45" s="1">
        <v>-181.10042194092827</v>
      </c>
      <c r="K45" t="s">
        <v>53</v>
      </c>
      <c r="L45" t="s">
        <v>119</v>
      </c>
      <c r="M45">
        <v>5</v>
      </c>
      <c r="N45">
        <v>74.855999999999995</v>
      </c>
      <c r="O45">
        <v>12.914099999999999</v>
      </c>
    </row>
    <row r="46" spans="1:15" x14ac:dyDescent="0.25">
      <c r="A46">
        <v>45</v>
      </c>
      <c r="B46" t="s">
        <v>115</v>
      </c>
      <c r="C46" s="2">
        <v>43403</v>
      </c>
      <c r="D46">
        <v>1</v>
      </c>
      <c r="E46" t="s">
        <v>129</v>
      </c>
      <c r="F46" t="s">
        <v>130</v>
      </c>
      <c r="G46" t="s">
        <v>30</v>
      </c>
      <c r="H46">
        <v>72275</v>
      </c>
      <c r="I46">
        <v>104724</v>
      </c>
      <c r="J46" s="1">
        <v>-44.896575579384297</v>
      </c>
      <c r="K46" t="s">
        <v>53</v>
      </c>
      <c r="L46" t="s">
        <v>131</v>
      </c>
      <c r="M46">
        <v>4</v>
      </c>
      <c r="N46">
        <v>75.5762</v>
      </c>
      <c r="O46">
        <v>31.326000000000001</v>
      </c>
    </row>
    <row r="47" spans="1:15" x14ac:dyDescent="0.25">
      <c r="A47">
        <v>46</v>
      </c>
      <c r="B47" t="s">
        <v>115</v>
      </c>
      <c r="C47" s="2">
        <v>43404</v>
      </c>
      <c r="D47">
        <v>1</v>
      </c>
      <c r="E47" t="s">
        <v>132</v>
      </c>
      <c r="F47" t="s">
        <v>42</v>
      </c>
      <c r="G47" t="s">
        <v>30</v>
      </c>
      <c r="H47">
        <v>50300</v>
      </c>
      <c r="I47">
        <v>91586</v>
      </c>
      <c r="J47" s="1">
        <v>-82.079522862823069</v>
      </c>
      <c r="K47" t="s">
        <v>53</v>
      </c>
      <c r="L47" t="s">
        <v>131</v>
      </c>
      <c r="M47">
        <v>4</v>
      </c>
      <c r="N47">
        <v>75.857299999999995</v>
      </c>
      <c r="O47">
        <v>30.901</v>
      </c>
    </row>
    <row r="48" spans="1:15" x14ac:dyDescent="0.25">
      <c r="A48">
        <v>47</v>
      </c>
      <c r="B48" t="s">
        <v>133</v>
      </c>
      <c r="C48" s="2">
        <v>43419</v>
      </c>
      <c r="D48">
        <v>2</v>
      </c>
      <c r="E48" t="s">
        <v>134</v>
      </c>
      <c r="F48" t="s">
        <v>81</v>
      </c>
      <c r="G48" t="s">
        <v>100</v>
      </c>
      <c r="H48">
        <v>303400</v>
      </c>
      <c r="I48">
        <v>300511</v>
      </c>
      <c r="J48" s="1">
        <v>0.95220830586684246</v>
      </c>
      <c r="K48" t="s">
        <v>85</v>
      </c>
      <c r="L48" t="s">
        <v>135</v>
      </c>
      <c r="M48">
        <v>5</v>
      </c>
      <c r="N48">
        <v>85.8245</v>
      </c>
      <c r="O48">
        <v>20.296099999999999</v>
      </c>
    </row>
    <row r="49" spans="1:15" x14ac:dyDescent="0.25">
      <c r="A49">
        <v>48</v>
      </c>
      <c r="B49" t="s">
        <v>133</v>
      </c>
      <c r="C49" s="2">
        <v>43424</v>
      </c>
      <c r="D49">
        <v>2</v>
      </c>
      <c r="E49" t="s">
        <v>136</v>
      </c>
      <c r="F49" t="s">
        <v>137</v>
      </c>
      <c r="G49" t="s">
        <v>100</v>
      </c>
      <c r="H49">
        <v>238200</v>
      </c>
      <c r="I49">
        <v>231500</v>
      </c>
      <c r="J49" s="1">
        <v>2.8127623845507976</v>
      </c>
      <c r="K49" t="s">
        <v>53</v>
      </c>
      <c r="L49" t="s">
        <v>138</v>
      </c>
      <c r="M49">
        <v>6</v>
      </c>
      <c r="N49">
        <v>85.137600000000006</v>
      </c>
      <c r="O49">
        <v>25.594100000000001</v>
      </c>
    </row>
    <row r="50" spans="1:15" x14ac:dyDescent="0.25">
      <c r="A50">
        <v>49</v>
      </c>
      <c r="B50" t="s">
        <v>133</v>
      </c>
      <c r="C50" s="2">
        <v>43431</v>
      </c>
      <c r="D50">
        <v>2</v>
      </c>
      <c r="E50" t="s">
        <v>139</v>
      </c>
      <c r="F50" t="s">
        <v>140</v>
      </c>
      <c r="G50" t="s">
        <v>100</v>
      </c>
      <c r="H50">
        <v>1226175</v>
      </c>
      <c r="I50">
        <v>794921</v>
      </c>
      <c r="J50" s="1">
        <v>35.170673027912002</v>
      </c>
      <c r="K50" t="s">
        <v>85</v>
      </c>
      <c r="L50" t="s">
        <v>141</v>
      </c>
      <c r="M50">
        <v>6</v>
      </c>
      <c r="N50">
        <v>88.363900000000001</v>
      </c>
      <c r="O50">
        <v>22.572600000000001</v>
      </c>
    </row>
    <row r="51" spans="1:15" x14ac:dyDescent="0.25">
      <c r="A51">
        <v>50</v>
      </c>
      <c r="B51" t="s">
        <v>142</v>
      </c>
      <c r="C51" s="2">
        <v>43438</v>
      </c>
      <c r="D51">
        <v>2</v>
      </c>
      <c r="E51" t="s">
        <v>48</v>
      </c>
      <c r="F51" t="s">
        <v>49</v>
      </c>
      <c r="G51" t="s">
        <v>100</v>
      </c>
      <c r="H51">
        <v>291600</v>
      </c>
      <c r="I51">
        <v>277945</v>
      </c>
      <c r="J51" s="1">
        <v>4.6827846364883401</v>
      </c>
      <c r="K51" t="s">
        <v>85</v>
      </c>
      <c r="L51" t="s">
        <v>143</v>
      </c>
      <c r="M51">
        <v>5</v>
      </c>
      <c r="N51">
        <v>72.831100000000006</v>
      </c>
      <c r="O51">
        <v>21.170200000000001</v>
      </c>
    </row>
    <row r="52" spans="1:15" x14ac:dyDescent="0.25">
      <c r="A52">
        <v>51</v>
      </c>
      <c r="B52" t="s">
        <v>142</v>
      </c>
      <c r="C52" s="2">
        <v>43441</v>
      </c>
      <c r="D52">
        <v>2</v>
      </c>
      <c r="E52" t="s">
        <v>51</v>
      </c>
      <c r="F52" t="s">
        <v>144</v>
      </c>
      <c r="G52" t="s">
        <v>100</v>
      </c>
      <c r="H52">
        <v>327700</v>
      </c>
      <c r="I52">
        <v>277219</v>
      </c>
      <c r="J52" s="1">
        <v>15.404638388770216</v>
      </c>
      <c r="K52" t="s">
        <v>85</v>
      </c>
      <c r="L52" t="s">
        <v>143</v>
      </c>
      <c r="M52">
        <v>5</v>
      </c>
      <c r="N52">
        <v>73.181200000000004</v>
      </c>
      <c r="O52">
        <v>22.307200000000002</v>
      </c>
    </row>
    <row r="53" spans="1:15" x14ac:dyDescent="0.25">
      <c r="A53">
        <v>52</v>
      </c>
      <c r="B53" t="s">
        <v>142</v>
      </c>
      <c r="C53" s="2">
        <v>43445</v>
      </c>
      <c r="D53">
        <v>2</v>
      </c>
      <c r="E53" t="s">
        <v>55</v>
      </c>
      <c r="F53" t="s">
        <v>145</v>
      </c>
      <c r="G53" t="s">
        <v>100</v>
      </c>
      <c r="H53">
        <v>387100</v>
      </c>
      <c r="I53">
        <v>302651</v>
      </c>
      <c r="J53" s="1">
        <v>21.815809868251097</v>
      </c>
      <c r="K53" t="s">
        <v>85</v>
      </c>
      <c r="L53" t="s">
        <v>143</v>
      </c>
      <c r="M53">
        <v>5</v>
      </c>
      <c r="N53">
        <v>72.571399999999997</v>
      </c>
      <c r="O53">
        <v>23.022500000000001</v>
      </c>
    </row>
    <row r="54" spans="1:15" x14ac:dyDescent="0.25">
      <c r="A54">
        <v>53</v>
      </c>
      <c r="B54" t="s">
        <v>142</v>
      </c>
      <c r="C54" s="2">
        <v>43448</v>
      </c>
      <c r="D54">
        <v>2</v>
      </c>
      <c r="E54" t="s">
        <v>19</v>
      </c>
      <c r="F54" t="s">
        <v>146</v>
      </c>
      <c r="G54" t="s">
        <v>100</v>
      </c>
      <c r="H54">
        <v>199800</v>
      </c>
      <c r="I54">
        <v>234934</v>
      </c>
      <c r="J54" s="1">
        <v>-17.584584584584583</v>
      </c>
      <c r="K54" t="s">
        <v>85</v>
      </c>
      <c r="L54" t="s">
        <v>147</v>
      </c>
      <c r="M54">
        <v>4</v>
      </c>
      <c r="N54">
        <v>79.088200000000001</v>
      </c>
      <c r="O54">
        <v>21.145800000000001</v>
      </c>
    </row>
    <row r="55" spans="1:15" x14ac:dyDescent="0.25">
      <c r="A55">
        <v>54</v>
      </c>
      <c r="B55" t="s">
        <v>142</v>
      </c>
      <c r="C55" s="2">
        <v>43452</v>
      </c>
      <c r="D55">
        <v>2</v>
      </c>
      <c r="E55" t="s">
        <v>80</v>
      </c>
      <c r="F55" t="s">
        <v>81</v>
      </c>
      <c r="G55" t="s">
        <v>100</v>
      </c>
      <c r="H55">
        <v>418486</v>
      </c>
      <c r="I55">
        <v>383502</v>
      </c>
      <c r="J55" s="1">
        <v>8.359658387616312</v>
      </c>
      <c r="K55" t="s">
        <v>85</v>
      </c>
      <c r="L55" t="s">
        <v>143</v>
      </c>
      <c r="M55">
        <v>5</v>
      </c>
      <c r="N55">
        <v>72.877700000000004</v>
      </c>
      <c r="O55">
        <v>19.076000000000001</v>
      </c>
    </row>
    <row r="56" spans="1:15" x14ac:dyDescent="0.25">
      <c r="A56">
        <v>55</v>
      </c>
      <c r="B56" t="s">
        <v>142</v>
      </c>
      <c r="C56" s="2">
        <v>43455</v>
      </c>
      <c r="D56">
        <v>2</v>
      </c>
      <c r="E56" t="s">
        <v>80</v>
      </c>
      <c r="F56" t="s">
        <v>56</v>
      </c>
      <c r="G56" t="s">
        <v>100</v>
      </c>
      <c r="H56">
        <v>418487</v>
      </c>
      <c r="I56">
        <v>383503</v>
      </c>
      <c r="J56" s="1">
        <v>8.3596384117069356</v>
      </c>
      <c r="K56" t="s">
        <v>85</v>
      </c>
      <c r="L56" t="s">
        <v>143</v>
      </c>
      <c r="M56">
        <v>5</v>
      </c>
      <c r="N56">
        <v>72.877700000000004</v>
      </c>
      <c r="O56">
        <v>19.076000000000001</v>
      </c>
    </row>
    <row r="57" spans="1:15" x14ac:dyDescent="0.25">
      <c r="A57">
        <v>56</v>
      </c>
      <c r="B57" t="s">
        <v>148</v>
      </c>
      <c r="C57" s="2">
        <v>43470</v>
      </c>
      <c r="D57">
        <v>1</v>
      </c>
      <c r="E57" t="s">
        <v>35</v>
      </c>
      <c r="F57" t="s">
        <v>149</v>
      </c>
      <c r="G57" t="s">
        <v>100</v>
      </c>
      <c r="H57">
        <v>105812</v>
      </c>
      <c r="I57">
        <v>104150</v>
      </c>
      <c r="J57" s="1">
        <v>1.5707103164102372</v>
      </c>
      <c r="K57" t="s">
        <v>85</v>
      </c>
      <c r="L57" t="s">
        <v>150</v>
      </c>
      <c r="M57">
        <v>5</v>
      </c>
      <c r="N57">
        <v>77.453800000000001</v>
      </c>
      <c r="O57">
        <v>28.6692</v>
      </c>
    </row>
    <row r="58" spans="1:15" x14ac:dyDescent="0.25">
      <c r="A58">
        <v>57</v>
      </c>
      <c r="B58" t="s">
        <v>148</v>
      </c>
      <c r="C58" s="2">
        <v>43476</v>
      </c>
      <c r="D58">
        <v>2</v>
      </c>
      <c r="E58" t="s">
        <v>44</v>
      </c>
      <c r="F58" t="s">
        <v>66</v>
      </c>
      <c r="G58" t="s">
        <v>100</v>
      </c>
      <c r="H58">
        <v>1142930</v>
      </c>
      <c r="I58">
        <v>820036</v>
      </c>
      <c r="J58" s="1">
        <v>28.251423971721799</v>
      </c>
      <c r="K58" t="s">
        <v>85</v>
      </c>
      <c r="L58" t="s">
        <v>151</v>
      </c>
      <c r="M58">
        <v>13</v>
      </c>
      <c r="N58">
        <v>77.102500000000006</v>
      </c>
      <c r="O58">
        <v>28.7041</v>
      </c>
    </row>
    <row r="59" spans="1:15" x14ac:dyDescent="0.25">
      <c r="A59">
        <v>58</v>
      </c>
      <c r="B59" t="s">
        <v>148</v>
      </c>
      <c r="C59" s="2">
        <v>43480</v>
      </c>
      <c r="D59">
        <v>2</v>
      </c>
      <c r="E59" t="s">
        <v>33</v>
      </c>
      <c r="F59" t="s">
        <v>34</v>
      </c>
      <c r="G59" t="s">
        <v>100</v>
      </c>
      <c r="H59">
        <v>365700</v>
      </c>
      <c r="I59">
        <v>258312</v>
      </c>
      <c r="J59" s="1">
        <v>29.365053322395408</v>
      </c>
      <c r="K59" t="s">
        <v>53</v>
      </c>
      <c r="L59" t="s">
        <v>152</v>
      </c>
      <c r="M59">
        <v>5</v>
      </c>
      <c r="N59">
        <v>77.706400000000002</v>
      </c>
      <c r="O59">
        <v>28.984500000000001</v>
      </c>
    </row>
    <row r="60" spans="1:15" x14ac:dyDescent="0.25">
      <c r="A60">
        <v>59</v>
      </c>
      <c r="B60" t="s">
        <v>148</v>
      </c>
      <c r="C60" s="2">
        <v>43483</v>
      </c>
      <c r="D60">
        <v>2</v>
      </c>
      <c r="E60" t="s">
        <v>28</v>
      </c>
      <c r="F60" t="s">
        <v>153</v>
      </c>
      <c r="G60" t="s">
        <v>100</v>
      </c>
      <c r="H60">
        <v>506300</v>
      </c>
      <c r="I60">
        <v>323674</v>
      </c>
      <c r="J60" s="1">
        <v>36.070709065771283</v>
      </c>
      <c r="K60" t="s">
        <v>53</v>
      </c>
      <c r="L60" t="s">
        <v>154</v>
      </c>
      <c r="M60">
        <v>6</v>
      </c>
      <c r="N60">
        <v>77.026600000000002</v>
      </c>
      <c r="O60">
        <v>28.459499999999998</v>
      </c>
    </row>
    <row r="61" spans="1:15" x14ac:dyDescent="0.25">
      <c r="A61">
        <v>60</v>
      </c>
      <c r="B61" t="s">
        <v>148</v>
      </c>
      <c r="C61" s="2">
        <v>43489</v>
      </c>
      <c r="D61">
        <v>2</v>
      </c>
      <c r="E61" t="s">
        <v>39</v>
      </c>
      <c r="F61" t="s">
        <v>23</v>
      </c>
      <c r="G61" t="s">
        <v>100</v>
      </c>
      <c r="H61">
        <v>116550</v>
      </c>
      <c r="I61">
        <v>164156</v>
      </c>
      <c r="J61" s="1">
        <v>-40.845988845988842</v>
      </c>
      <c r="K61" t="s">
        <v>53</v>
      </c>
      <c r="L61" t="s">
        <v>155</v>
      </c>
      <c r="M61">
        <v>5</v>
      </c>
      <c r="N61">
        <v>77.308199999999999</v>
      </c>
      <c r="O61">
        <v>28.402699999999999</v>
      </c>
    </row>
    <row r="62" spans="1:15" x14ac:dyDescent="0.25">
      <c r="A62">
        <v>61</v>
      </c>
      <c r="B62" t="s">
        <v>148</v>
      </c>
      <c r="C62" s="2">
        <v>43494</v>
      </c>
      <c r="D62">
        <v>2</v>
      </c>
      <c r="E62" t="s">
        <v>22</v>
      </c>
      <c r="F62" t="s">
        <v>23</v>
      </c>
      <c r="G62" t="s">
        <v>100</v>
      </c>
      <c r="H62">
        <v>102850</v>
      </c>
      <c r="I62">
        <v>169246</v>
      </c>
      <c r="J62" s="1">
        <v>-64.556149732620312</v>
      </c>
      <c r="K62" t="s">
        <v>53</v>
      </c>
      <c r="L62" t="s">
        <v>156</v>
      </c>
      <c r="M62">
        <v>5</v>
      </c>
      <c r="N62">
        <v>75.857699999999994</v>
      </c>
      <c r="O62">
        <v>22.7196</v>
      </c>
    </row>
    <row r="63" spans="1:15" x14ac:dyDescent="0.25">
      <c r="A63">
        <v>62</v>
      </c>
      <c r="B63" t="s">
        <v>157</v>
      </c>
      <c r="C63" s="2">
        <v>43501</v>
      </c>
      <c r="D63">
        <v>2</v>
      </c>
      <c r="E63" t="s">
        <v>77</v>
      </c>
      <c r="F63" t="s">
        <v>79</v>
      </c>
      <c r="G63" t="s">
        <v>100</v>
      </c>
      <c r="H63">
        <v>297325</v>
      </c>
      <c r="I63">
        <v>242686</v>
      </c>
      <c r="J63" s="1">
        <v>18.376860338013959</v>
      </c>
      <c r="K63" t="s">
        <v>53</v>
      </c>
      <c r="L63" t="s">
        <v>158</v>
      </c>
      <c r="M63">
        <v>5</v>
      </c>
      <c r="N63">
        <v>77.5946</v>
      </c>
      <c r="O63">
        <v>12.9716</v>
      </c>
    </row>
    <row r="64" spans="1:15" x14ac:dyDescent="0.25">
      <c r="A64">
        <v>63</v>
      </c>
      <c r="B64" t="s">
        <v>157</v>
      </c>
      <c r="C64" s="2">
        <v>43504</v>
      </c>
      <c r="D64">
        <v>2</v>
      </c>
      <c r="E64" t="s">
        <v>77</v>
      </c>
      <c r="F64" t="s">
        <v>49</v>
      </c>
      <c r="G64" t="s">
        <v>100</v>
      </c>
      <c r="H64">
        <v>297325</v>
      </c>
      <c r="I64">
        <v>242686</v>
      </c>
      <c r="J64" s="1">
        <v>18.376860338013959</v>
      </c>
      <c r="K64" t="s">
        <v>53</v>
      </c>
      <c r="L64" t="s">
        <v>158</v>
      </c>
      <c r="M64">
        <v>5</v>
      </c>
      <c r="N64">
        <v>77.5946</v>
      </c>
      <c r="O64">
        <v>12.9716</v>
      </c>
    </row>
    <row r="65" spans="1:15" x14ac:dyDescent="0.25">
      <c r="A65">
        <v>64</v>
      </c>
      <c r="B65" t="s">
        <v>157</v>
      </c>
      <c r="C65" s="2">
        <v>43508</v>
      </c>
      <c r="D65">
        <v>2</v>
      </c>
      <c r="E65" t="s">
        <v>84</v>
      </c>
      <c r="F65" t="s">
        <v>49</v>
      </c>
      <c r="G65" t="s">
        <v>100</v>
      </c>
      <c r="H65">
        <v>311800</v>
      </c>
      <c r="I65">
        <v>230027</v>
      </c>
      <c r="J65" s="1">
        <v>26.226106478511866</v>
      </c>
      <c r="K65" t="s">
        <v>85</v>
      </c>
      <c r="L65" t="s">
        <v>159</v>
      </c>
      <c r="M65">
        <v>6</v>
      </c>
      <c r="N65">
        <v>76.267300000000006</v>
      </c>
      <c r="O65">
        <v>9.9312000000000005</v>
      </c>
    </row>
    <row r="66" spans="1:15" x14ac:dyDescent="0.25">
      <c r="A66">
        <v>65</v>
      </c>
      <c r="B66" t="s">
        <v>157</v>
      </c>
      <c r="C66" s="2">
        <v>43511</v>
      </c>
      <c r="D66">
        <v>2</v>
      </c>
      <c r="E66" t="s">
        <v>88</v>
      </c>
      <c r="F66" t="s">
        <v>42</v>
      </c>
      <c r="G66" t="s">
        <v>100</v>
      </c>
      <c r="H66">
        <v>1065800</v>
      </c>
      <c r="I66">
        <v>788020</v>
      </c>
      <c r="J66" s="1">
        <v>26.063051229123662</v>
      </c>
      <c r="K66" t="s">
        <v>85</v>
      </c>
      <c r="L66" t="s">
        <v>160</v>
      </c>
      <c r="M66">
        <v>6</v>
      </c>
      <c r="N66">
        <v>80.270700000000005</v>
      </c>
      <c r="O66">
        <v>13.082700000000001</v>
      </c>
    </row>
    <row r="67" spans="1:15" x14ac:dyDescent="0.25">
      <c r="A67">
        <v>66</v>
      </c>
      <c r="B67" t="s">
        <v>157</v>
      </c>
      <c r="C67" s="2">
        <v>43515</v>
      </c>
      <c r="D67">
        <v>2</v>
      </c>
      <c r="E67" t="s">
        <v>98</v>
      </c>
      <c r="F67" t="s">
        <v>99</v>
      </c>
      <c r="G67" t="s">
        <v>161</v>
      </c>
      <c r="H67">
        <v>751100</v>
      </c>
      <c r="I67">
        <v>489495</v>
      </c>
      <c r="J67" s="1">
        <v>34.829583277859136</v>
      </c>
      <c r="K67" t="s">
        <v>85</v>
      </c>
      <c r="L67" t="s">
        <v>160</v>
      </c>
      <c r="M67">
        <v>6</v>
      </c>
      <c r="N67">
        <v>78.486699999999999</v>
      </c>
      <c r="O67">
        <v>17.385000000000002</v>
      </c>
    </row>
    <row r="68" spans="1:15" x14ac:dyDescent="0.25">
      <c r="A68">
        <v>67</v>
      </c>
      <c r="B68" t="s">
        <v>157</v>
      </c>
      <c r="C68" s="2">
        <v>43519</v>
      </c>
      <c r="D68">
        <v>2</v>
      </c>
      <c r="E68" t="s">
        <v>41</v>
      </c>
      <c r="F68" t="s">
        <v>42</v>
      </c>
      <c r="G68" t="s">
        <v>161</v>
      </c>
      <c r="H68">
        <v>520950</v>
      </c>
      <c r="I68">
        <v>479285</v>
      </c>
      <c r="J68" s="1">
        <v>7.9978884729820523</v>
      </c>
      <c r="K68" t="s">
        <v>45</v>
      </c>
      <c r="L68" t="s">
        <v>162</v>
      </c>
      <c r="M68">
        <v>4</v>
      </c>
      <c r="N68">
        <v>76.779399999999995</v>
      </c>
      <c r="O68">
        <v>30.7333</v>
      </c>
    </row>
    <row r="69" spans="1:15" x14ac:dyDescent="0.25">
      <c r="A69">
        <v>68</v>
      </c>
      <c r="B69" t="s">
        <v>157</v>
      </c>
      <c r="C69" s="2">
        <v>43523</v>
      </c>
      <c r="D69">
        <v>2</v>
      </c>
      <c r="E69" t="s">
        <v>80</v>
      </c>
      <c r="F69" t="s">
        <v>163</v>
      </c>
      <c r="G69" t="s">
        <v>161</v>
      </c>
      <c r="H69">
        <v>473380</v>
      </c>
      <c r="I69">
        <v>473029</v>
      </c>
      <c r="J69" s="1">
        <v>7.4147619248806459E-2</v>
      </c>
      <c r="K69" t="s">
        <v>53</v>
      </c>
      <c r="L69" t="s">
        <v>164</v>
      </c>
      <c r="M69">
        <v>5</v>
      </c>
      <c r="N69">
        <v>72.877700000000004</v>
      </c>
      <c r="O69">
        <v>19.076000000000001</v>
      </c>
    </row>
    <row r="70" spans="1:15" x14ac:dyDescent="0.25">
      <c r="A70">
        <v>69</v>
      </c>
      <c r="B70" t="s">
        <v>165</v>
      </c>
      <c r="C70" s="2">
        <v>43526</v>
      </c>
      <c r="D70">
        <v>2</v>
      </c>
      <c r="E70" t="s">
        <v>90</v>
      </c>
      <c r="F70" t="s">
        <v>166</v>
      </c>
      <c r="G70" t="s">
        <v>161</v>
      </c>
      <c r="H70">
        <v>271400</v>
      </c>
      <c r="I70">
        <v>244318</v>
      </c>
      <c r="J70" s="1">
        <v>9.9786293294030948</v>
      </c>
      <c r="K70" t="s">
        <v>53</v>
      </c>
      <c r="L70" t="s">
        <v>167</v>
      </c>
      <c r="M70">
        <v>4</v>
      </c>
      <c r="N70">
        <v>73.856700000000004</v>
      </c>
      <c r="O70">
        <v>18.520399999999999</v>
      </c>
    </row>
    <row r="71" spans="1:15" x14ac:dyDescent="0.25">
      <c r="A71">
        <v>70</v>
      </c>
      <c r="B71" t="s">
        <v>165</v>
      </c>
      <c r="C71" s="2">
        <v>43550</v>
      </c>
      <c r="D71">
        <v>2</v>
      </c>
      <c r="E71" t="s">
        <v>134</v>
      </c>
      <c r="F71" t="s">
        <v>81</v>
      </c>
      <c r="G71" t="s">
        <v>161</v>
      </c>
      <c r="H71">
        <v>336200</v>
      </c>
      <c r="I71">
        <v>269836</v>
      </c>
      <c r="J71" s="1">
        <v>19.739440809042236</v>
      </c>
      <c r="K71" t="s">
        <v>53</v>
      </c>
      <c r="L71" t="s">
        <v>168</v>
      </c>
      <c r="M71">
        <v>5</v>
      </c>
      <c r="N71">
        <v>85.8245</v>
      </c>
      <c r="O71">
        <v>20.296099999999999</v>
      </c>
    </row>
    <row r="72" spans="1:15" x14ac:dyDescent="0.25">
      <c r="A72">
        <v>71</v>
      </c>
      <c r="B72" t="s">
        <v>165</v>
      </c>
      <c r="C72" s="2">
        <v>43553</v>
      </c>
      <c r="D72">
        <v>2</v>
      </c>
      <c r="E72" t="s">
        <v>139</v>
      </c>
      <c r="F72" t="s">
        <v>140</v>
      </c>
      <c r="G72" t="s">
        <v>161</v>
      </c>
      <c r="H72">
        <v>723795</v>
      </c>
      <c r="I72">
        <v>595786</v>
      </c>
      <c r="J72" s="1">
        <v>17.685808827085019</v>
      </c>
      <c r="K72" t="s">
        <v>53</v>
      </c>
      <c r="L72" t="s">
        <v>169</v>
      </c>
      <c r="M72">
        <v>5</v>
      </c>
      <c r="N72">
        <v>88.363900000000001</v>
      </c>
      <c r="O72">
        <v>22.572600000000001</v>
      </c>
    </row>
    <row r="73" spans="1:15" x14ac:dyDescent="0.25">
      <c r="A73">
        <v>72</v>
      </c>
      <c r="B73" t="s">
        <v>170</v>
      </c>
      <c r="C73" s="2">
        <v>43558</v>
      </c>
      <c r="D73">
        <v>2</v>
      </c>
      <c r="E73" t="s">
        <v>14</v>
      </c>
      <c r="F73" t="s">
        <v>171</v>
      </c>
      <c r="G73" t="s">
        <v>161</v>
      </c>
      <c r="H73">
        <v>249200</v>
      </c>
      <c r="I73">
        <v>239466</v>
      </c>
      <c r="J73" s="1">
        <v>3.9060995184590692</v>
      </c>
      <c r="K73" t="s">
        <v>53</v>
      </c>
      <c r="L73" t="s">
        <v>172</v>
      </c>
      <c r="M73">
        <v>5</v>
      </c>
      <c r="N73">
        <v>75.787300000000002</v>
      </c>
      <c r="O73">
        <v>26.912400000000002</v>
      </c>
    </row>
    <row r="74" spans="1:15" x14ac:dyDescent="0.25">
      <c r="A74">
        <v>73</v>
      </c>
      <c r="B74" t="s">
        <v>170</v>
      </c>
      <c r="C74" s="2">
        <v>43573</v>
      </c>
      <c r="D74">
        <v>1</v>
      </c>
      <c r="E74" t="s">
        <v>62</v>
      </c>
      <c r="F74" t="s">
        <v>63</v>
      </c>
      <c r="G74" t="s">
        <v>30</v>
      </c>
      <c r="H74">
        <v>33270</v>
      </c>
      <c r="I74">
        <v>89731</v>
      </c>
      <c r="J74" s="1">
        <v>-169.70544033663961</v>
      </c>
      <c r="K74" t="s">
        <v>17</v>
      </c>
      <c r="L74" t="s">
        <v>173</v>
      </c>
      <c r="M74">
        <v>5</v>
      </c>
      <c r="N74">
        <v>80.331900000000005</v>
      </c>
      <c r="O74">
        <v>26.4499</v>
      </c>
    </row>
    <row r="75" spans="1:15" x14ac:dyDescent="0.25">
      <c r="A75">
        <v>74</v>
      </c>
      <c r="B75" t="s">
        <v>170</v>
      </c>
      <c r="C75" s="2">
        <v>43574</v>
      </c>
      <c r="D75">
        <v>1</v>
      </c>
      <c r="E75" t="s">
        <v>65</v>
      </c>
      <c r="F75" t="s">
        <v>42</v>
      </c>
      <c r="G75" t="s">
        <v>30</v>
      </c>
      <c r="H75">
        <v>197930</v>
      </c>
      <c r="I75">
        <v>151955</v>
      </c>
      <c r="J75" s="1">
        <v>23.227908856666499</v>
      </c>
      <c r="K75" t="s">
        <v>17</v>
      </c>
      <c r="L75" t="s">
        <v>173</v>
      </c>
      <c r="M75">
        <v>5</v>
      </c>
      <c r="N75">
        <v>80.946200000000005</v>
      </c>
      <c r="O75">
        <v>26.846699999999998</v>
      </c>
    </row>
    <row r="76" spans="1:15" x14ac:dyDescent="0.25">
      <c r="A76">
        <v>75</v>
      </c>
      <c r="B76" t="s">
        <v>27</v>
      </c>
      <c r="C76" s="2">
        <v>43615</v>
      </c>
      <c r="D76">
        <v>1</v>
      </c>
      <c r="E76" t="s">
        <v>33</v>
      </c>
      <c r="F76" t="s">
        <v>174</v>
      </c>
      <c r="G76" t="s">
        <v>30</v>
      </c>
      <c r="H76">
        <v>233350</v>
      </c>
      <c r="I76">
        <v>151145</v>
      </c>
      <c r="J76" s="1">
        <v>35.228197985858152</v>
      </c>
      <c r="K76" t="s">
        <v>53</v>
      </c>
      <c r="L76" t="s">
        <v>175</v>
      </c>
      <c r="M76">
        <v>5</v>
      </c>
      <c r="N76">
        <v>77.706400000000002</v>
      </c>
      <c r="O76">
        <v>28.984500000000001</v>
      </c>
    </row>
    <row r="77" spans="1:15" x14ac:dyDescent="0.25">
      <c r="A77">
        <v>76</v>
      </c>
      <c r="B77" t="s">
        <v>38</v>
      </c>
      <c r="C77" s="2">
        <v>43617</v>
      </c>
      <c r="D77">
        <v>1</v>
      </c>
      <c r="E77" t="s">
        <v>28</v>
      </c>
      <c r="F77" t="s">
        <v>153</v>
      </c>
      <c r="G77" t="s">
        <v>30</v>
      </c>
      <c r="H77">
        <v>281270</v>
      </c>
      <c r="I77">
        <v>199843</v>
      </c>
      <c r="J77" s="1">
        <v>28.949763572368187</v>
      </c>
      <c r="K77" t="s">
        <v>53</v>
      </c>
      <c r="L77" t="s">
        <v>176</v>
      </c>
      <c r="M77">
        <v>5</v>
      </c>
      <c r="N77">
        <v>77.026600000000002</v>
      </c>
      <c r="O77">
        <v>28.459499999999998</v>
      </c>
    </row>
    <row r="78" spans="1:15" x14ac:dyDescent="0.25">
      <c r="A78">
        <v>77</v>
      </c>
      <c r="B78" t="s">
        <v>38</v>
      </c>
      <c r="C78" s="2">
        <v>43620</v>
      </c>
      <c r="D78">
        <v>1</v>
      </c>
      <c r="E78" t="s">
        <v>44</v>
      </c>
      <c r="F78" t="s">
        <v>23</v>
      </c>
      <c r="G78" t="s">
        <v>30</v>
      </c>
      <c r="H78">
        <v>123560</v>
      </c>
      <c r="I78">
        <v>78000</v>
      </c>
      <c r="J78" s="1">
        <v>36.872774360634509</v>
      </c>
      <c r="K78" t="s">
        <v>53</v>
      </c>
      <c r="L78" t="s">
        <v>177</v>
      </c>
      <c r="M78">
        <v>5</v>
      </c>
      <c r="N78">
        <v>77.102500000000006</v>
      </c>
      <c r="O78">
        <v>28.7041</v>
      </c>
    </row>
    <row r="79" spans="1:15" x14ac:dyDescent="0.25">
      <c r="A79">
        <v>78</v>
      </c>
      <c r="B79" t="s">
        <v>38</v>
      </c>
      <c r="C79" s="2">
        <v>43624</v>
      </c>
      <c r="D79">
        <v>1</v>
      </c>
      <c r="E79" t="s">
        <v>41</v>
      </c>
      <c r="F79" t="s">
        <v>42</v>
      </c>
      <c r="G79" t="s">
        <v>30</v>
      </c>
      <c r="H79">
        <v>369800</v>
      </c>
      <c r="I79">
        <v>378786</v>
      </c>
      <c r="J79" s="1">
        <v>-2.4299621416982156</v>
      </c>
      <c r="K79" t="s">
        <v>53</v>
      </c>
      <c r="L79" t="s">
        <v>178</v>
      </c>
      <c r="M79">
        <v>5</v>
      </c>
      <c r="N79">
        <v>76.779399999999995</v>
      </c>
      <c r="O79">
        <v>30.7333</v>
      </c>
    </row>
    <row r="80" spans="1:15" x14ac:dyDescent="0.25">
      <c r="A80">
        <v>79</v>
      </c>
      <c r="B80" t="s">
        <v>38</v>
      </c>
      <c r="C80" s="2">
        <v>43636</v>
      </c>
      <c r="D80">
        <v>1</v>
      </c>
      <c r="E80" t="s">
        <v>55</v>
      </c>
      <c r="F80" t="s">
        <v>179</v>
      </c>
      <c r="G80" t="s">
        <v>30</v>
      </c>
      <c r="H80">
        <v>114350</v>
      </c>
      <c r="I80">
        <v>129320</v>
      </c>
      <c r="J80" s="1">
        <v>-13.091386095321381</v>
      </c>
      <c r="K80" t="s">
        <v>53</v>
      </c>
      <c r="L80" t="s">
        <v>178</v>
      </c>
      <c r="M80">
        <v>5</v>
      </c>
      <c r="N80">
        <v>72.571399999999997</v>
      </c>
      <c r="O80">
        <v>23.022500000000001</v>
      </c>
    </row>
    <row r="81" spans="1:15" x14ac:dyDescent="0.25">
      <c r="A81">
        <v>80</v>
      </c>
      <c r="B81" t="s">
        <v>38</v>
      </c>
      <c r="C81" s="2">
        <v>43638</v>
      </c>
      <c r="D81">
        <v>1</v>
      </c>
      <c r="E81" t="s">
        <v>48</v>
      </c>
      <c r="F81" t="s">
        <v>49</v>
      </c>
      <c r="G81" t="s">
        <v>30</v>
      </c>
      <c r="H81">
        <v>66700</v>
      </c>
      <c r="I81">
        <v>105105</v>
      </c>
      <c r="J81" s="1">
        <v>-57.578710644677663</v>
      </c>
      <c r="K81" t="s">
        <v>53</v>
      </c>
      <c r="L81" t="s">
        <v>178</v>
      </c>
      <c r="M81">
        <v>5</v>
      </c>
      <c r="N81">
        <v>72.831100000000006</v>
      </c>
      <c r="O81">
        <v>21.170200000000001</v>
      </c>
    </row>
    <row r="82" spans="1:15" x14ac:dyDescent="0.25">
      <c r="A82">
        <v>81</v>
      </c>
      <c r="B82" t="s">
        <v>38</v>
      </c>
      <c r="C82" s="2">
        <v>43641</v>
      </c>
      <c r="D82">
        <v>1</v>
      </c>
      <c r="E82" t="s">
        <v>51</v>
      </c>
      <c r="F82" t="s">
        <v>144</v>
      </c>
      <c r="G82" t="s">
        <v>30</v>
      </c>
      <c r="H82">
        <v>46644</v>
      </c>
      <c r="I82">
        <v>107064.2</v>
      </c>
      <c r="J82" s="1">
        <v>-129.5347740331018</v>
      </c>
      <c r="K82" t="s">
        <v>53</v>
      </c>
      <c r="L82" t="s">
        <v>178</v>
      </c>
      <c r="M82">
        <v>5</v>
      </c>
      <c r="N82">
        <v>73.181200000000004</v>
      </c>
      <c r="O82">
        <v>22.307200000000002</v>
      </c>
    </row>
    <row r="83" spans="1:15" x14ac:dyDescent="0.25">
      <c r="A83">
        <v>82</v>
      </c>
      <c r="B83" t="s">
        <v>38</v>
      </c>
      <c r="C83" s="2">
        <v>43644</v>
      </c>
      <c r="D83">
        <v>1</v>
      </c>
      <c r="E83" t="s">
        <v>44</v>
      </c>
      <c r="F83" t="s">
        <v>180</v>
      </c>
      <c r="G83" t="s">
        <v>30</v>
      </c>
      <c r="H83">
        <v>640740</v>
      </c>
      <c r="I83">
        <v>492473</v>
      </c>
      <c r="J83" s="1">
        <v>23.139963167587478</v>
      </c>
      <c r="K83" t="s">
        <v>53</v>
      </c>
      <c r="L83" t="s">
        <v>181</v>
      </c>
      <c r="M83">
        <v>6</v>
      </c>
      <c r="N83" t="e">
        <v>#N/A</v>
      </c>
      <c r="O83" t="e">
        <v>#N/A</v>
      </c>
    </row>
    <row r="84" spans="1:15" x14ac:dyDescent="0.25">
      <c r="A84">
        <v>83</v>
      </c>
      <c r="B84" t="s">
        <v>59</v>
      </c>
      <c r="C84" s="2">
        <v>43652</v>
      </c>
      <c r="D84">
        <v>1</v>
      </c>
      <c r="E84" t="s">
        <v>77</v>
      </c>
      <c r="F84" t="s">
        <v>163</v>
      </c>
      <c r="G84" t="s">
        <v>182</v>
      </c>
      <c r="H84">
        <v>526300</v>
      </c>
      <c r="I84">
        <v>454226</v>
      </c>
      <c r="J84" s="1">
        <v>13.694470834125024</v>
      </c>
      <c r="K84" t="s">
        <v>53</v>
      </c>
      <c r="L84" t="s">
        <v>181</v>
      </c>
      <c r="M84">
        <v>6</v>
      </c>
      <c r="N84">
        <v>77.5946</v>
      </c>
      <c r="O84">
        <v>12.9716</v>
      </c>
    </row>
    <row r="85" spans="1:15" x14ac:dyDescent="0.25">
      <c r="A85">
        <v>84</v>
      </c>
      <c r="B85" t="s">
        <v>59</v>
      </c>
      <c r="C85" s="2">
        <v>43658</v>
      </c>
      <c r="D85">
        <v>2</v>
      </c>
      <c r="E85" t="s">
        <v>88</v>
      </c>
      <c r="F85" t="s">
        <v>42</v>
      </c>
      <c r="G85" t="s">
        <v>182</v>
      </c>
      <c r="H85">
        <v>857900</v>
      </c>
      <c r="I85">
        <v>734024</v>
      </c>
      <c r="J85" s="1">
        <v>14.439445156778181</v>
      </c>
      <c r="K85" t="s">
        <v>53</v>
      </c>
      <c r="L85" t="s">
        <v>183</v>
      </c>
      <c r="M85">
        <v>6</v>
      </c>
      <c r="N85">
        <v>80.270700000000005</v>
      </c>
      <c r="O85">
        <v>13.082700000000001</v>
      </c>
    </row>
    <row r="86" spans="1:15" x14ac:dyDescent="0.25">
      <c r="A86">
        <v>85</v>
      </c>
      <c r="B86" t="s">
        <v>59</v>
      </c>
      <c r="C86" s="2">
        <v>43662</v>
      </c>
      <c r="D86">
        <v>2</v>
      </c>
      <c r="E86" t="s">
        <v>84</v>
      </c>
      <c r="F86" t="s">
        <v>49</v>
      </c>
      <c r="G86" t="s">
        <v>182</v>
      </c>
      <c r="H86">
        <v>317800</v>
      </c>
      <c r="I86">
        <v>233227</v>
      </c>
      <c r="J86" s="1">
        <v>26.612020138451857</v>
      </c>
      <c r="K86" t="s">
        <v>53</v>
      </c>
      <c r="L86" t="s">
        <v>169</v>
      </c>
      <c r="M86">
        <v>5</v>
      </c>
      <c r="N86">
        <v>76.267300000000006</v>
      </c>
      <c r="O86">
        <v>9.9312000000000005</v>
      </c>
    </row>
    <row r="87" spans="1:15" x14ac:dyDescent="0.25">
      <c r="A87">
        <v>86</v>
      </c>
      <c r="B87" t="s">
        <v>59</v>
      </c>
      <c r="C87" s="2">
        <v>43676</v>
      </c>
      <c r="D87">
        <v>2</v>
      </c>
      <c r="E87" t="s">
        <v>22</v>
      </c>
      <c r="F87" t="s">
        <v>184</v>
      </c>
      <c r="G87" t="s">
        <v>182</v>
      </c>
      <c r="H87">
        <v>86400</v>
      </c>
      <c r="I87">
        <v>175646</v>
      </c>
      <c r="J87" s="1">
        <v>-103.29398148148148</v>
      </c>
      <c r="K87" t="s">
        <v>53</v>
      </c>
      <c r="L87" t="s">
        <v>185</v>
      </c>
      <c r="M87">
        <v>6</v>
      </c>
      <c r="N87">
        <v>75.857699999999994</v>
      </c>
      <c r="O87">
        <v>22.7196</v>
      </c>
    </row>
    <row r="88" spans="1:15" x14ac:dyDescent="0.25">
      <c r="A88">
        <v>87</v>
      </c>
      <c r="B88" t="s">
        <v>87</v>
      </c>
      <c r="C88" s="2">
        <v>43679</v>
      </c>
      <c r="D88">
        <v>2</v>
      </c>
      <c r="E88" t="s">
        <v>108</v>
      </c>
      <c r="F88" t="s">
        <v>186</v>
      </c>
      <c r="G88" t="s">
        <v>182</v>
      </c>
      <c r="H88">
        <v>719165</v>
      </c>
      <c r="I88">
        <v>345915</v>
      </c>
      <c r="J88" s="1">
        <v>51.900467903749494</v>
      </c>
      <c r="K88" t="s">
        <v>45</v>
      </c>
      <c r="L88" t="s">
        <v>187</v>
      </c>
      <c r="M88">
        <v>5</v>
      </c>
      <c r="N88">
        <v>77.412599999999998</v>
      </c>
      <c r="O88">
        <v>23.259899999999998</v>
      </c>
    </row>
    <row r="89" spans="1:15" x14ac:dyDescent="0.25">
      <c r="A89">
        <v>88</v>
      </c>
      <c r="B89" t="s">
        <v>87</v>
      </c>
      <c r="C89" s="2">
        <v>43683</v>
      </c>
      <c r="D89">
        <v>2</v>
      </c>
      <c r="E89" t="s">
        <v>19</v>
      </c>
      <c r="F89" t="s">
        <v>20</v>
      </c>
      <c r="G89" t="s">
        <v>182</v>
      </c>
      <c r="H89">
        <v>90000</v>
      </c>
      <c r="I89">
        <v>194077</v>
      </c>
      <c r="J89" s="1">
        <v>-115.6411111111111</v>
      </c>
      <c r="K89" t="s">
        <v>85</v>
      </c>
      <c r="L89" t="s">
        <v>188</v>
      </c>
      <c r="M89">
        <v>5</v>
      </c>
      <c r="N89">
        <v>79.088200000000001</v>
      </c>
      <c r="O89">
        <v>21.145800000000001</v>
      </c>
    </row>
    <row r="90" spans="1:15" x14ac:dyDescent="0.25">
      <c r="A90">
        <v>89</v>
      </c>
      <c r="B90" t="s">
        <v>87</v>
      </c>
      <c r="C90" s="2">
        <v>43686</v>
      </c>
      <c r="D90">
        <v>2</v>
      </c>
      <c r="E90" t="s">
        <v>90</v>
      </c>
      <c r="F90" t="s">
        <v>166</v>
      </c>
      <c r="G90" t="s">
        <v>189</v>
      </c>
      <c r="H90">
        <v>755900</v>
      </c>
      <c r="I90">
        <v>392162</v>
      </c>
      <c r="J90" s="1">
        <v>48.119857123958191</v>
      </c>
      <c r="K90" t="s">
        <v>85</v>
      </c>
      <c r="L90" t="s">
        <v>190</v>
      </c>
      <c r="M90">
        <v>7</v>
      </c>
      <c r="N90">
        <v>73.856700000000004</v>
      </c>
      <c r="O90">
        <v>18.520399999999999</v>
      </c>
    </row>
    <row r="91" spans="1:15" x14ac:dyDescent="0.25">
      <c r="A91">
        <v>90</v>
      </c>
      <c r="B91" t="s">
        <v>87</v>
      </c>
      <c r="C91" s="2">
        <v>43699</v>
      </c>
      <c r="D91">
        <v>2</v>
      </c>
      <c r="E91" t="s">
        <v>44</v>
      </c>
      <c r="F91" t="s">
        <v>191</v>
      </c>
      <c r="G91" t="s">
        <v>192</v>
      </c>
      <c r="H91">
        <v>2035990</v>
      </c>
      <c r="I91">
        <v>1269205</v>
      </c>
      <c r="J91" s="1">
        <v>37.661530754080324</v>
      </c>
      <c r="K91" t="s">
        <v>85</v>
      </c>
      <c r="L91" t="s">
        <v>193</v>
      </c>
      <c r="M91">
        <v>6</v>
      </c>
      <c r="N91" t="e">
        <v>#N/A</v>
      </c>
      <c r="O91" t="e">
        <v>#N/A</v>
      </c>
    </row>
    <row r="92" spans="1:15" x14ac:dyDescent="0.25">
      <c r="A92">
        <v>91</v>
      </c>
      <c r="B92" t="s">
        <v>87</v>
      </c>
      <c r="C92" s="2">
        <v>43704</v>
      </c>
      <c r="D92">
        <v>2</v>
      </c>
      <c r="E92" t="s">
        <v>80</v>
      </c>
      <c r="F92" t="s">
        <v>194</v>
      </c>
      <c r="G92" t="s">
        <v>192</v>
      </c>
      <c r="H92">
        <v>828500</v>
      </c>
      <c r="I92">
        <v>653173</v>
      </c>
      <c r="J92" s="1">
        <v>21.161979480989739</v>
      </c>
      <c r="K92" t="s">
        <v>53</v>
      </c>
      <c r="L92" t="s">
        <v>195</v>
      </c>
      <c r="M92">
        <v>5</v>
      </c>
      <c r="N92">
        <v>72.877700000000004</v>
      </c>
      <c r="O92">
        <v>19.076000000000001</v>
      </c>
    </row>
    <row r="93" spans="1:15" x14ac:dyDescent="0.25">
      <c r="A93">
        <v>92</v>
      </c>
      <c r="B93" t="s">
        <v>102</v>
      </c>
      <c r="C93" s="2">
        <v>43712</v>
      </c>
      <c r="D93">
        <v>2</v>
      </c>
      <c r="E93" t="s">
        <v>33</v>
      </c>
      <c r="F93" t="s">
        <v>174</v>
      </c>
      <c r="G93" t="s">
        <v>192</v>
      </c>
      <c r="H93">
        <v>372350</v>
      </c>
      <c r="I93">
        <v>255406</v>
      </c>
      <c r="J93" s="1">
        <v>31.407009534040554</v>
      </c>
      <c r="K93" t="s">
        <v>85</v>
      </c>
      <c r="L93" t="s">
        <v>196</v>
      </c>
      <c r="M93">
        <v>4</v>
      </c>
      <c r="N93">
        <v>77.706400000000002</v>
      </c>
      <c r="O93">
        <v>28.984500000000001</v>
      </c>
    </row>
    <row r="94" spans="1:15" x14ac:dyDescent="0.25">
      <c r="A94">
        <v>93</v>
      </c>
      <c r="B94" t="s">
        <v>102</v>
      </c>
      <c r="C94" s="2">
        <v>43715</v>
      </c>
      <c r="D94">
        <v>2</v>
      </c>
      <c r="E94" t="s">
        <v>41</v>
      </c>
      <c r="F94" t="s">
        <v>42</v>
      </c>
      <c r="G94" t="s">
        <v>192</v>
      </c>
      <c r="H94">
        <v>346000</v>
      </c>
      <c r="I94">
        <v>388388</v>
      </c>
      <c r="J94" s="1">
        <v>-12.250867052023121</v>
      </c>
      <c r="K94" t="s">
        <v>85</v>
      </c>
      <c r="L94" t="s">
        <v>197</v>
      </c>
      <c r="M94">
        <v>5</v>
      </c>
      <c r="N94">
        <v>76.779399999999995</v>
      </c>
      <c r="O94">
        <v>30.7333</v>
      </c>
    </row>
    <row r="95" spans="1:15" x14ac:dyDescent="0.25">
      <c r="A95">
        <v>94</v>
      </c>
      <c r="B95" t="s">
        <v>102</v>
      </c>
      <c r="C95" s="2">
        <v>43719</v>
      </c>
      <c r="D95">
        <v>2</v>
      </c>
      <c r="E95" t="s">
        <v>28</v>
      </c>
      <c r="F95" t="s">
        <v>153</v>
      </c>
      <c r="G95" t="s">
        <v>192</v>
      </c>
      <c r="H95">
        <v>513800</v>
      </c>
      <c r="I95">
        <v>319541</v>
      </c>
      <c r="J95" s="1">
        <v>37.808291163876994</v>
      </c>
      <c r="K95" t="s">
        <v>85</v>
      </c>
      <c r="L95" t="s">
        <v>198</v>
      </c>
      <c r="M95">
        <v>6</v>
      </c>
      <c r="N95">
        <v>77.026600000000002</v>
      </c>
      <c r="O95">
        <v>28.459499999999998</v>
      </c>
    </row>
    <row r="96" spans="1:15" x14ac:dyDescent="0.25">
      <c r="A96">
        <v>95</v>
      </c>
      <c r="B96" t="s">
        <v>102</v>
      </c>
      <c r="C96" s="2">
        <v>43725</v>
      </c>
      <c r="D96">
        <v>2</v>
      </c>
      <c r="E96" t="s">
        <v>121</v>
      </c>
      <c r="F96" t="s">
        <v>56</v>
      </c>
      <c r="G96" t="s">
        <v>192</v>
      </c>
      <c r="H96">
        <v>242325</v>
      </c>
      <c r="I96">
        <v>216014.5</v>
      </c>
      <c r="J96" s="1">
        <v>10.857526049726607</v>
      </c>
      <c r="K96" t="s">
        <v>85</v>
      </c>
      <c r="L96" t="s">
        <v>199</v>
      </c>
      <c r="M96">
        <v>4</v>
      </c>
      <c r="N96">
        <v>83.218500000000006</v>
      </c>
      <c r="O96">
        <v>17.686800000000002</v>
      </c>
    </row>
    <row r="97" spans="1:15" x14ac:dyDescent="0.25">
      <c r="A97">
        <v>96</v>
      </c>
      <c r="B97" t="s">
        <v>102</v>
      </c>
      <c r="C97" s="2">
        <v>43728</v>
      </c>
      <c r="D97">
        <v>2</v>
      </c>
      <c r="E97" t="s">
        <v>98</v>
      </c>
      <c r="F97" t="s">
        <v>99</v>
      </c>
      <c r="G97" t="s">
        <v>192</v>
      </c>
      <c r="H97">
        <v>1802700</v>
      </c>
      <c r="I97">
        <v>817457</v>
      </c>
      <c r="J97" s="1">
        <v>54.653741609807518</v>
      </c>
      <c r="K97" t="s">
        <v>85</v>
      </c>
      <c r="L97" t="s">
        <v>200</v>
      </c>
      <c r="M97">
        <v>5</v>
      </c>
      <c r="N97">
        <v>78.486699999999999</v>
      </c>
      <c r="O97">
        <v>17.385000000000002</v>
      </c>
    </row>
    <row r="98" spans="1:15" x14ac:dyDescent="0.25">
      <c r="A98">
        <v>97</v>
      </c>
      <c r="B98" t="s">
        <v>133</v>
      </c>
      <c r="C98" s="2">
        <v>43774</v>
      </c>
      <c r="D98">
        <v>2</v>
      </c>
      <c r="E98" t="s">
        <v>139</v>
      </c>
      <c r="F98" t="s">
        <v>201</v>
      </c>
      <c r="G98" t="s">
        <v>192</v>
      </c>
      <c r="H98">
        <v>1166675</v>
      </c>
      <c r="I98">
        <v>794921</v>
      </c>
      <c r="J98" s="1">
        <v>31.86440096856451</v>
      </c>
      <c r="K98" t="s">
        <v>85</v>
      </c>
      <c r="L98" t="s">
        <v>202</v>
      </c>
      <c r="M98">
        <v>5</v>
      </c>
      <c r="N98">
        <v>88.363900000000001</v>
      </c>
      <c r="O98">
        <v>22.572600000000001</v>
      </c>
    </row>
    <row r="99" spans="1:15" x14ac:dyDescent="0.25">
      <c r="A99">
        <v>98</v>
      </c>
      <c r="B99" t="s">
        <v>133</v>
      </c>
      <c r="C99" s="2">
        <v>43777</v>
      </c>
      <c r="D99">
        <v>2</v>
      </c>
      <c r="E99" t="s">
        <v>134</v>
      </c>
      <c r="F99" t="s">
        <v>203</v>
      </c>
      <c r="G99" t="s">
        <v>192</v>
      </c>
      <c r="H99">
        <v>353400</v>
      </c>
      <c r="I99">
        <v>268667</v>
      </c>
      <c r="J99" s="1">
        <v>23.976513865308434</v>
      </c>
      <c r="K99" t="s">
        <v>53</v>
      </c>
      <c r="L99" t="s">
        <v>204</v>
      </c>
      <c r="M99">
        <v>4</v>
      </c>
      <c r="N99">
        <v>85.8245</v>
      </c>
      <c r="O99">
        <v>20.296099999999999</v>
      </c>
    </row>
    <row r="100" spans="1:15" x14ac:dyDescent="0.25">
      <c r="A100">
        <v>99</v>
      </c>
      <c r="B100" t="s">
        <v>133</v>
      </c>
      <c r="C100" s="2">
        <v>43781</v>
      </c>
      <c r="D100">
        <v>2</v>
      </c>
      <c r="E100" t="s">
        <v>136</v>
      </c>
      <c r="F100" t="s">
        <v>137</v>
      </c>
      <c r="G100" t="s">
        <v>192</v>
      </c>
      <c r="H100">
        <v>295810</v>
      </c>
      <c r="I100">
        <v>236796</v>
      </c>
      <c r="J100" s="1">
        <v>19.949967884790912</v>
      </c>
      <c r="K100" t="s">
        <v>17</v>
      </c>
      <c r="L100" t="s">
        <v>205</v>
      </c>
      <c r="M100">
        <v>5</v>
      </c>
      <c r="N100">
        <v>85.137600000000006</v>
      </c>
      <c r="O100">
        <v>25.594100000000001</v>
      </c>
    </row>
    <row r="101" spans="1:15" x14ac:dyDescent="0.25">
      <c r="A101">
        <v>100</v>
      </c>
      <c r="B101" t="s">
        <v>133</v>
      </c>
      <c r="C101" s="2">
        <v>43784</v>
      </c>
      <c r="D101">
        <v>2</v>
      </c>
      <c r="E101" t="s">
        <v>103</v>
      </c>
      <c r="F101" t="s">
        <v>104</v>
      </c>
      <c r="G101" t="s">
        <v>192</v>
      </c>
      <c r="H101">
        <v>215360</v>
      </c>
      <c r="I101">
        <v>216947</v>
      </c>
      <c r="J101" s="1">
        <v>-0.73690564635958389</v>
      </c>
      <c r="K101" t="s">
        <v>17</v>
      </c>
      <c r="L101" t="s">
        <v>205</v>
      </c>
      <c r="M101">
        <v>5</v>
      </c>
      <c r="N101">
        <v>85.309600000000003</v>
      </c>
      <c r="O101">
        <v>23.344100000000001</v>
      </c>
    </row>
    <row r="102" spans="1:15" x14ac:dyDescent="0.25">
      <c r="A102">
        <v>101</v>
      </c>
      <c r="B102" t="s">
        <v>133</v>
      </c>
      <c r="C102" s="2">
        <v>43788</v>
      </c>
      <c r="D102">
        <v>2</v>
      </c>
      <c r="E102" t="s">
        <v>106</v>
      </c>
      <c r="F102" t="s">
        <v>206</v>
      </c>
      <c r="G102" t="s">
        <v>192</v>
      </c>
      <c r="H102">
        <v>458780</v>
      </c>
      <c r="I102">
        <v>272785</v>
      </c>
      <c r="J102" s="1">
        <v>40.541218012990974</v>
      </c>
      <c r="K102" t="s">
        <v>17</v>
      </c>
      <c r="L102" t="s">
        <v>205</v>
      </c>
      <c r="M102">
        <v>5</v>
      </c>
      <c r="N102">
        <v>86.2029</v>
      </c>
      <c r="O102">
        <v>22.804600000000001</v>
      </c>
    </row>
    <row r="103" spans="1:15" x14ac:dyDescent="0.25">
      <c r="A103">
        <v>102</v>
      </c>
      <c r="B103" t="s">
        <v>133</v>
      </c>
      <c r="C103" s="2">
        <v>43791</v>
      </c>
      <c r="D103">
        <v>2</v>
      </c>
      <c r="E103" t="s">
        <v>62</v>
      </c>
      <c r="F103" t="s">
        <v>207</v>
      </c>
      <c r="G103" t="s">
        <v>192</v>
      </c>
      <c r="H103">
        <v>231100</v>
      </c>
      <c r="I103">
        <v>207007</v>
      </c>
      <c r="J103" s="1">
        <v>10.425356988316747</v>
      </c>
      <c r="K103" t="s">
        <v>17</v>
      </c>
      <c r="L103" t="s">
        <v>205</v>
      </c>
      <c r="M103">
        <v>5</v>
      </c>
      <c r="N103">
        <v>80.331900000000005</v>
      </c>
      <c r="O103">
        <v>26.4499</v>
      </c>
    </row>
    <row r="104" spans="1:15" x14ac:dyDescent="0.25">
      <c r="A104">
        <v>103</v>
      </c>
      <c r="B104" t="s">
        <v>133</v>
      </c>
      <c r="C104" s="2">
        <v>43795</v>
      </c>
      <c r="D104">
        <v>2</v>
      </c>
      <c r="E104" t="s">
        <v>65</v>
      </c>
      <c r="F104" t="s">
        <v>42</v>
      </c>
      <c r="G104" t="s">
        <v>192</v>
      </c>
      <c r="H104">
        <v>356000</v>
      </c>
      <c r="I104">
        <v>304467</v>
      </c>
      <c r="J104" s="1">
        <v>14.475561797752809</v>
      </c>
      <c r="K104" t="s">
        <v>17</v>
      </c>
      <c r="L104" t="s">
        <v>205</v>
      </c>
      <c r="M104">
        <v>5</v>
      </c>
      <c r="N104">
        <v>80.946200000000005</v>
      </c>
      <c r="O104">
        <v>26.846699999999998</v>
      </c>
    </row>
    <row r="105" spans="1:15" x14ac:dyDescent="0.25">
      <c r="A105">
        <v>104</v>
      </c>
      <c r="B105" t="s">
        <v>142</v>
      </c>
      <c r="C105" s="2">
        <v>43805</v>
      </c>
      <c r="D105">
        <v>2</v>
      </c>
      <c r="E105" t="s">
        <v>48</v>
      </c>
      <c r="F105" t="s">
        <v>49</v>
      </c>
      <c r="G105" t="s">
        <v>192</v>
      </c>
      <c r="H105">
        <v>40700</v>
      </c>
      <c r="I105">
        <v>173990</v>
      </c>
      <c r="J105" s="1">
        <v>-327.49385749385749</v>
      </c>
      <c r="K105" t="s">
        <v>85</v>
      </c>
      <c r="L105" t="s">
        <v>208</v>
      </c>
      <c r="M105">
        <v>5</v>
      </c>
      <c r="N105">
        <v>72.831100000000006</v>
      </c>
      <c r="O105">
        <v>21.170200000000001</v>
      </c>
    </row>
    <row r="106" spans="1:15" x14ac:dyDescent="0.25">
      <c r="A106">
        <v>105</v>
      </c>
      <c r="B106" t="s">
        <v>142</v>
      </c>
      <c r="C106" s="2">
        <v>43809</v>
      </c>
      <c r="D106">
        <v>2</v>
      </c>
      <c r="E106" t="s">
        <v>55</v>
      </c>
      <c r="F106" t="s">
        <v>56</v>
      </c>
      <c r="G106" t="s">
        <v>192</v>
      </c>
      <c r="H106">
        <v>278400</v>
      </c>
      <c r="I106">
        <v>258062</v>
      </c>
      <c r="J106" s="1">
        <v>7.3053160919540225</v>
      </c>
      <c r="K106" t="s">
        <v>85</v>
      </c>
      <c r="L106" t="s">
        <v>208</v>
      </c>
      <c r="M106">
        <v>5</v>
      </c>
      <c r="N106">
        <v>72.571399999999997</v>
      </c>
      <c r="O106">
        <v>23.022500000000001</v>
      </c>
    </row>
    <row r="107" spans="1:15" x14ac:dyDescent="0.25">
      <c r="A107">
        <v>106</v>
      </c>
      <c r="B107" t="s">
        <v>142</v>
      </c>
      <c r="C107" s="2">
        <v>43812</v>
      </c>
      <c r="D107">
        <v>2</v>
      </c>
      <c r="E107" t="s">
        <v>51</v>
      </c>
      <c r="F107" t="s">
        <v>144</v>
      </c>
      <c r="G107" t="s">
        <v>192</v>
      </c>
      <c r="H107">
        <v>298400</v>
      </c>
      <c r="I107">
        <v>262561</v>
      </c>
      <c r="J107" s="1">
        <v>12.01038873994638</v>
      </c>
      <c r="K107" t="s">
        <v>85</v>
      </c>
      <c r="L107" t="s">
        <v>208</v>
      </c>
      <c r="M107">
        <v>5</v>
      </c>
      <c r="N107">
        <v>73.181200000000004</v>
      </c>
      <c r="O107">
        <v>22.307200000000002</v>
      </c>
    </row>
    <row r="108" spans="1:15" x14ac:dyDescent="0.25">
      <c r="A108">
        <v>107</v>
      </c>
      <c r="B108" t="s">
        <v>142</v>
      </c>
      <c r="C108" s="2">
        <v>43816</v>
      </c>
      <c r="D108">
        <v>2</v>
      </c>
      <c r="E108" t="s">
        <v>14</v>
      </c>
      <c r="F108" t="s">
        <v>209</v>
      </c>
      <c r="G108" t="s">
        <v>192</v>
      </c>
      <c r="H108">
        <v>385400</v>
      </c>
      <c r="I108">
        <v>326358</v>
      </c>
      <c r="J108" s="1">
        <v>15.319667877529838</v>
      </c>
      <c r="K108" t="s">
        <v>85</v>
      </c>
      <c r="L108" t="s">
        <v>210</v>
      </c>
      <c r="M108">
        <v>6</v>
      </c>
      <c r="N108">
        <v>75.787300000000002</v>
      </c>
      <c r="O108">
        <v>26.912400000000002</v>
      </c>
    </row>
    <row r="109" spans="1:15" x14ac:dyDescent="0.25">
      <c r="A109">
        <v>108</v>
      </c>
      <c r="B109" t="s">
        <v>142</v>
      </c>
      <c r="C109" s="2">
        <v>43819</v>
      </c>
      <c r="D109">
        <v>2</v>
      </c>
      <c r="E109" t="s">
        <v>39</v>
      </c>
      <c r="F109" t="s">
        <v>211</v>
      </c>
      <c r="G109" t="s">
        <v>192</v>
      </c>
      <c r="H109">
        <v>131425</v>
      </c>
      <c r="I109">
        <v>163583.5</v>
      </c>
      <c r="J109" s="1">
        <v>-24.469088833935704</v>
      </c>
      <c r="K109" t="s">
        <v>85</v>
      </c>
      <c r="L109" t="s">
        <v>212</v>
      </c>
      <c r="M109">
        <v>6</v>
      </c>
      <c r="N109">
        <v>77.308199999999999</v>
      </c>
      <c r="O109">
        <v>28.402699999999999</v>
      </c>
    </row>
    <row r="110" spans="1:15" x14ac:dyDescent="0.25">
      <c r="A110">
        <v>109</v>
      </c>
      <c r="B110" t="s">
        <v>142</v>
      </c>
      <c r="C110" s="2">
        <v>43819</v>
      </c>
      <c r="D110">
        <v>2</v>
      </c>
      <c r="E110" t="s">
        <v>44</v>
      </c>
      <c r="F110" t="s">
        <v>213</v>
      </c>
      <c r="G110" t="s">
        <v>214</v>
      </c>
      <c r="H110">
        <v>105000</v>
      </c>
      <c r="I110">
        <v>80850</v>
      </c>
      <c r="J110" s="1">
        <v>23</v>
      </c>
      <c r="K110" t="s">
        <v>45</v>
      </c>
      <c r="L110" t="s">
        <v>215</v>
      </c>
      <c r="M110">
        <v>4</v>
      </c>
      <c r="N110">
        <v>77.102500000000006</v>
      </c>
      <c r="O110">
        <v>28.7041</v>
      </c>
    </row>
    <row r="111" spans="1:15" x14ac:dyDescent="0.25">
      <c r="A111">
        <v>110</v>
      </c>
      <c r="B111" t="s">
        <v>148</v>
      </c>
      <c r="C111" s="2">
        <v>43838</v>
      </c>
      <c r="D111">
        <v>2</v>
      </c>
      <c r="E111" t="s">
        <v>44</v>
      </c>
      <c r="F111" t="s">
        <v>191</v>
      </c>
      <c r="G111" t="s">
        <v>216</v>
      </c>
      <c r="H111">
        <v>1584413</v>
      </c>
      <c r="I111">
        <v>1153869</v>
      </c>
      <c r="J111" s="1">
        <v>27.17372301287606</v>
      </c>
      <c r="K111" t="s">
        <v>85</v>
      </c>
      <c r="L111" t="s">
        <v>217</v>
      </c>
      <c r="M111">
        <v>6</v>
      </c>
      <c r="N111">
        <v>77.102500000000006</v>
      </c>
      <c r="O111">
        <v>28.7041</v>
      </c>
    </row>
    <row r="112" spans="1:15" x14ac:dyDescent="0.25">
      <c r="A112">
        <v>111</v>
      </c>
      <c r="B112" t="s">
        <v>148</v>
      </c>
      <c r="C112" s="2">
        <v>43844</v>
      </c>
      <c r="D112">
        <v>2</v>
      </c>
      <c r="E112" t="s">
        <v>80</v>
      </c>
      <c r="F112" t="s">
        <v>218</v>
      </c>
      <c r="G112" t="s">
        <v>216</v>
      </c>
      <c r="H112">
        <v>1281810</v>
      </c>
      <c r="I112">
        <v>821759</v>
      </c>
      <c r="J112" s="1">
        <v>35.890732635882074</v>
      </c>
      <c r="K112" t="s">
        <v>85</v>
      </c>
      <c r="L112" t="s">
        <v>217</v>
      </c>
      <c r="M112">
        <v>6</v>
      </c>
      <c r="N112">
        <v>72.877700000000004</v>
      </c>
      <c r="O112">
        <v>19.076000000000001</v>
      </c>
    </row>
    <row r="113" spans="1:15" x14ac:dyDescent="0.25">
      <c r="A113">
        <v>112</v>
      </c>
      <c r="B113" t="s">
        <v>148</v>
      </c>
      <c r="C113" s="2">
        <v>43851</v>
      </c>
      <c r="D113">
        <v>2</v>
      </c>
      <c r="E113" t="s">
        <v>84</v>
      </c>
      <c r="F113" t="s">
        <v>219</v>
      </c>
      <c r="G113" t="s">
        <v>192</v>
      </c>
      <c r="H113">
        <v>544700</v>
      </c>
      <c r="I113">
        <v>319362</v>
      </c>
      <c r="J113" s="1">
        <v>41.369194051771615</v>
      </c>
      <c r="K113" t="s">
        <v>85</v>
      </c>
      <c r="L113" t="s">
        <v>217</v>
      </c>
      <c r="M113">
        <v>6</v>
      </c>
      <c r="N113">
        <v>76.267300000000006</v>
      </c>
      <c r="O113">
        <v>9.9312000000000005</v>
      </c>
    </row>
    <row r="114" spans="1:15" x14ac:dyDescent="0.25">
      <c r="A114">
        <v>113</v>
      </c>
      <c r="B114" t="s">
        <v>148</v>
      </c>
      <c r="C114" s="2">
        <v>43854</v>
      </c>
      <c r="D114">
        <v>2</v>
      </c>
      <c r="E114" t="s">
        <v>88</v>
      </c>
      <c r="F114" t="s">
        <v>42</v>
      </c>
      <c r="G114" t="s">
        <v>192</v>
      </c>
      <c r="H114">
        <v>1084900</v>
      </c>
      <c r="I114">
        <v>876487</v>
      </c>
      <c r="J114" s="1">
        <v>19.210341967001568</v>
      </c>
      <c r="K114" t="s">
        <v>85</v>
      </c>
      <c r="L114" t="s">
        <v>217</v>
      </c>
      <c r="M114">
        <v>6</v>
      </c>
      <c r="N114">
        <v>80.270700000000005</v>
      </c>
      <c r="O114">
        <v>13.082700000000001</v>
      </c>
    </row>
    <row r="115" spans="1:15" x14ac:dyDescent="0.25">
      <c r="A115">
        <v>114</v>
      </c>
      <c r="B115" t="s">
        <v>148</v>
      </c>
      <c r="C115" s="2">
        <v>43858</v>
      </c>
      <c r="D115">
        <v>2</v>
      </c>
      <c r="E115" t="s">
        <v>90</v>
      </c>
      <c r="F115" t="s">
        <v>166</v>
      </c>
      <c r="G115" t="s">
        <v>192</v>
      </c>
      <c r="H115">
        <v>948900</v>
      </c>
      <c r="I115">
        <v>482575</v>
      </c>
      <c r="J115" s="1">
        <v>49.143745389398255</v>
      </c>
      <c r="K115" t="s">
        <v>85</v>
      </c>
      <c r="L115" t="s">
        <v>220</v>
      </c>
      <c r="M115">
        <v>5</v>
      </c>
      <c r="N115">
        <v>73.856700000000004</v>
      </c>
      <c r="O115">
        <v>18.520399999999999</v>
      </c>
    </row>
    <row r="116" spans="1:15" x14ac:dyDescent="0.25">
      <c r="A116">
        <v>115</v>
      </c>
      <c r="B116" t="s">
        <v>148</v>
      </c>
      <c r="C116" s="2">
        <v>43861</v>
      </c>
      <c r="D116">
        <v>2</v>
      </c>
      <c r="E116" t="s">
        <v>108</v>
      </c>
      <c r="F116" t="s">
        <v>221</v>
      </c>
      <c r="G116" t="s">
        <v>192</v>
      </c>
      <c r="H116">
        <v>512260</v>
      </c>
      <c r="I116">
        <v>232449</v>
      </c>
      <c r="J116" s="1">
        <v>54.622847772615465</v>
      </c>
      <c r="K116" t="s">
        <v>85</v>
      </c>
      <c r="L116" t="s">
        <v>220</v>
      </c>
      <c r="M116">
        <v>5</v>
      </c>
      <c r="N116">
        <v>77.412599999999998</v>
      </c>
      <c r="O116">
        <v>23.259899999999998</v>
      </c>
    </row>
    <row r="117" spans="1:15" x14ac:dyDescent="0.25">
      <c r="A117">
        <v>116</v>
      </c>
      <c r="B117" t="s">
        <v>157</v>
      </c>
      <c r="C117" s="2">
        <v>43865</v>
      </c>
      <c r="D117">
        <v>2</v>
      </c>
      <c r="E117" t="s">
        <v>77</v>
      </c>
      <c r="F117" t="s">
        <v>79</v>
      </c>
      <c r="G117" t="s">
        <v>192</v>
      </c>
      <c r="H117">
        <v>1019920</v>
      </c>
      <c r="I117">
        <v>581209</v>
      </c>
      <c r="J117" s="1">
        <v>43.014256020080005</v>
      </c>
      <c r="K117" t="s">
        <v>85</v>
      </c>
      <c r="L117" t="s">
        <v>222</v>
      </c>
      <c r="M117">
        <v>13</v>
      </c>
      <c r="N117">
        <v>77.5946</v>
      </c>
      <c r="O117">
        <v>12.9716</v>
      </c>
    </row>
    <row r="118" spans="1:15" x14ac:dyDescent="0.25">
      <c r="A118">
        <v>117</v>
      </c>
      <c r="B118" t="s">
        <v>157</v>
      </c>
      <c r="C118" s="2">
        <v>43868</v>
      </c>
      <c r="D118">
        <v>2</v>
      </c>
      <c r="E118" t="s">
        <v>118</v>
      </c>
      <c r="F118" t="s">
        <v>223</v>
      </c>
      <c r="G118" t="s">
        <v>192</v>
      </c>
      <c r="H118">
        <v>285300</v>
      </c>
      <c r="I118">
        <v>252035</v>
      </c>
      <c r="J118" s="1">
        <v>11.659656501927795</v>
      </c>
      <c r="K118" t="s">
        <v>85</v>
      </c>
      <c r="L118" t="s">
        <v>224</v>
      </c>
      <c r="M118">
        <v>6</v>
      </c>
      <c r="N118">
        <v>78.119799999999998</v>
      </c>
      <c r="O118">
        <v>9.9252000000000002</v>
      </c>
    </row>
    <row r="119" spans="1:15" x14ac:dyDescent="0.25">
      <c r="A119">
        <v>118</v>
      </c>
      <c r="B119" t="s">
        <v>157</v>
      </c>
      <c r="C119" s="2">
        <v>43876</v>
      </c>
      <c r="D119">
        <v>2</v>
      </c>
      <c r="E119" t="s">
        <v>41</v>
      </c>
      <c r="F119" t="s">
        <v>225</v>
      </c>
      <c r="G119" t="s">
        <v>216</v>
      </c>
      <c r="H119">
        <v>401920</v>
      </c>
      <c r="I119">
        <v>417966</v>
      </c>
      <c r="J119" s="1">
        <v>-3.9923367834394901</v>
      </c>
      <c r="K119" t="s">
        <v>17</v>
      </c>
      <c r="L119" t="s">
        <v>224</v>
      </c>
      <c r="M119">
        <v>6</v>
      </c>
      <c r="N119">
        <v>76.779399999999995</v>
      </c>
      <c r="O119">
        <v>30.7333</v>
      </c>
    </row>
    <row r="120" spans="1:15" x14ac:dyDescent="0.25">
      <c r="A120">
        <v>119</v>
      </c>
      <c r="B120" t="s">
        <v>157</v>
      </c>
      <c r="C120" s="2">
        <v>43878</v>
      </c>
      <c r="D120">
        <v>1</v>
      </c>
      <c r="E120" t="s">
        <v>226</v>
      </c>
      <c r="F120" t="s">
        <v>227</v>
      </c>
      <c r="G120" t="s">
        <v>216</v>
      </c>
      <c r="H120">
        <v>278500</v>
      </c>
      <c r="I120">
        <v>177369</v>
      </c>
      <c r="J120" s="1">
        <v>36.312746858168758</v>
      </c>
      <c r="K120" t="s">
        <v>17</v>
      </c>
      <c r="L120" t="s">
        <v>224</v>
      </c>
      <c r="M120">
        <v>6</v>
      </c>
      <c r="N120">
        <v>76.860600000000005</v>
      </c>
      <c r="O120">
        <v>30.694199999999999</v>
      </c>
    </row>
    <row r="121" spans="1:15" x14ac:dyDescent="0.25">
      <c r="A121">
        <v>120</v>
      </c>
      <c r="B121" t="s">
        <v>157</v>
      </c>
      <c r="C121" s="2">
        <v>43880</v>
      </c>
      <c r="D121">
        <v>2</v>
      </c>
      <c r="E121" t="s">
        <v>33</v>
      </c>
      <c r="F121" t="s">
        <v>228</v>
      </c>
      <c r="G121" t="s">
        <v>216</v>
      </c>
      <c r="H121">
        <v>351500</v>
      </c>
      <c r="I121">
        <v>235214</v>
      </c>
      <c r="J121" s="1">
        <v>33.082788051209107</v>
      </c>
      <c r="K121" t="s">
        <v>17</v>
      </c>
      <c r="L121" t="s">
        <v>224</v>
      </c>
      <c r="M121">
        <v>6</v>
      </c>
      <c r="N121">
        <v>77.706400000000002</v>
      </c>
      <c r="O121">
        <v>28.984500000000001</v>
      </c>
    </row>
    <row r="122" spans="1:15" x14ac:dyDescent="0.25">
      <c r="A122">
        <v>121</v>
      </c>
      <c r="B122" t="s">
        <v>157</v>
      </c>
      <c r="C122" s="2">
        <v>43883</v>
      </c>
      <c r="D122">
        <v>2</v>
      </c>
      <c r="E122" t="s">
        <v>28</v>
      </c>
      <c r="F122" t="s">
        <v>153</v>
      </c>
      <c r="G122" t="s">
        <v>216</v>
      </c>
      <c r="H122">
        <v>354500</v>
      </c>
      <c r="I122">
        <v>301001</v>
      </c>
      <c r="J122" s="1">
        <v>15.091396332863189</v>
      </c>
      <c r="K122" t="s">
        <v>85</v>
      </c>
      <c r="L122" t="s">
        <v>229</v>
      </c>
      <c r="M122">
        <v>10</v>
      </c>
      <c r="N122">
        <v>77.026600000000002</v>
      </c>
      <c r="O122">
        <v>28.459499999999998</v>
      </c>
    </row>
    <row r="123" spans="1:15" x14ac:dyDescent="0.25">
      <c r="A123">
        <v>122</v>
      </c>
      <c r="B123" t="s">
        <v>165</v>
      </c>
      <c r="C123" s="2">
        <v>43919</v>
      </c>
      <c r="D123">
        <v>2</v>
      </c>
      <c r="E123" t="s">
        <v>70</v>
      </c>
      <c r="F123" t="s">
        <v>49</v>
      </c>
      <c r="G123" t="s">
        <v>216</v>
      </c>
      <c r="H123">
        <v>222850</v>
      </c>
      <c r="I123">
        <v>265238</v>
      </c>
      <c r="J123" s="1">
        <v>-19.020866053399146</v>
      </c>
      <c r="K123" t="s">
        <v>17</v>
      </c>
      <c r="L123" t="s">
        <v>230</v>
      </c>
      <c r="M123">
        <v>6</v>
      </c>
      <c r="N123">
        <v>78.008099999999999</v>
      </c>
      <c r="O123">
        <v>27.1767</v>
      </c>
    </row>
    <row r="124" spans="1:15" x14ac:dyDescent="0.25">
      <c r="A124">
        <v>123</v>
      </c>
      <c r="B124" t="s">
        <v>165</v>
      </c>
      <c r="C124" s="2">
        <v>43894</v>
      </c>
      <c r="D124">
        <v>2</v>
      </c>
      <c r="E124" t="s">
        <v>231</v>
      </c>
      <c r="F124" t="s">
        <v>232</v>
      </c>
      <c r="G124" t="s">
        <v>216</v>
      </c>
      <c r="H124">
        <v>226345</v>
      </c>
      <c r="I124">
        <v>252204</v>
      </c>
      <c r="J124" s="1">
        <v>-11.42459519759659</v>
      </c>
      <c r="K124" t="s">
        <v>17</v>
      </c>
      <c r="L124" t="s">
        <v>233</v>
      </c>
      <c r="M124">
        <v>4</v>
      </c>
      <c r="N124">
        <v>81.629599999999996</v>
      </c>
      <c r="O124">
        <v>21.2514</v>
      </c>
    </row>
    <row r="125" spans="1:15" x14ac:dyDescent="0.25">
      <c r="A125">
        <v>124</v>
      </c>
      <c r="B125" t="s">
        <v>165</v>
      </c>
      <c r="C125" s="2">
        <v>43905</v>
      </c>
      <c r="D125">
        <v>2</v>
      </c>
      <c r="E125" t="s">
        <v>92</v>
      </c>
      <c r="F125" t="s">
        <v>93</v>
      </c>
      <c r="G125" t="s">
        <v>216</v>
      </c>
      <c r="H125">
        <v>93700</v>
      </c>
      <c r="I125">
        <v>166256</v>
      </c>
      <c r="J125" s="1">
        <v>-77.434364994663824</v>
      </c>
      <c r="K125" t="s">
        <v>234</v>
      </c>
      <c r="L125" t="s">
        <v>235</v>
      </c>
      <c r="M125">
        <v>6</v>
      </c>
      <c r="N125">
        <v>76.776700000000005</v>
      </c>
      <c r="O125">
        <v>30.3782</v>
      </c>
    </row>
    <row r="126" spans="1:15" x14ac:dyDescent="0.25">
      <c r="A126">
        <v>125</v>
      </c>
      <c r="B126" t="s">
        <v>236</v>
      </c>
      <c r="C126" s="2">
        <v>44119</v>
      </c>
      <c r="D126">
        <v>1</v>
      </c>
      <c r="E126" t="s">
        <v>28</v>
      </c>
      <c r="F126" t="s">
        <v>153</v>
      </c>
      <c r="G126" t="s">
        <v>30</v>
      </c>
      <c r="H126">
        <v>414475</v>
      </c>
      <c r="I126">
        <v>244956.5</v>
      </c>
      <c r="J126" s="1">
        <v>40.899571747391278</v>
      </c>
      <c r="K126" t="s">
        <v>85</v>
      </c>
      <c r="L126" t="s">
        <v>237</v>
      </c>
      <c r="M126">
        <v>6</v>
      </c>
      <c r="N126">
        <v>77.026600000000002</v>
      </c>
      <c r="O126">
        <v>28.459499999999998</v>
      </c>
    </row>
    <row r="127" spans="1:15" x14ac:dyDescent="0.25">
      <c r="A127">
        <v>126</v>
      </c>
      <c r="B127" t="s">
        <v>236</v>
      </c>
      <c r="C127" s="2">
        <v>44133</v>
      </c>
      <c r="D127">
        <v>1</v>
      </c>
      <c r="E127" t="s">
        <v>44</v>
      </c>
      <c r="F127" t="s">
        <v>42</v>
      </c>
      <c r="G127" t="s">
        <v>30</v>
      </c>
      <c r="H127">
        <v>498769</v>
      </c>
      <c r="I127">
        <v>297820.69999999995</v>
      </c>
      <c r="J127" s="1">
        <v>40.288851151535084</v>
      </c>
      <c r="K127" t="s">
        <v>85</v>
      </c>
      <c r="L127" t="s">
        <v>238</v>
      </c>
      <c r="M127">
        <v>6</v>
      </c>
      <c r="N127">
        <v>77.102500000000006</v>
      </c>
      <c r="O127">
        <v>28.7041</v>
      </c>
    </row>
    <row r="128" spans="1:15" x14ac:dyDescent="0.25">
      <c r="A128">
        <v>127</v>
      </c>
      <c r="B128" t="s">
        <v>236</v>
      </c>
      <c r="C128" s="2">
        <v>44134</v>
      </c>
      <c r="D128">
        <v>1</v>
      </c>
      <c r="E128" t="s">
        <v>33</v>
      </c>
      <c r="F128" t="s">
        <v>239</v>
      </c>
      <c r="G128" t="s">
        <v>30</v>
      </c>
      <c r="H128">
        <v>187931</v>
      </c>
      <c r="I128">
        <v>132250</v>
      </c>
      <c r="J128" s="1">
        <v>29.628427454757333</v>
      </c>
      <c r="K128" t="s">
        <v>85</v>
      </c>
      <c r="L128" t="s">
        <v>240</v>
      </c>
      <c r="M128">
        <v>4</v>
      </c>
      <c r="N128">
        <v>77.706400000000002</v>
      </c>
      <c r="O128">
        <v>28.984500000000001</v>
      </c>
    </row>
    <row r="129" spans="1:15" x14ac:dyDescent="0.25">
      <c r="A129">
        <v>128</v>
      </c>
      <c r="B129" t="s">
        <v>241</v>
      </c>
      <c r="C129" s="2">
        <v>44136</v>
      </c>
      <c r="D129">
        <v>1</v>
      </c>
      <c r="E129" t="s">
        <v>41</v>
      </c>
      <c r="F129" t="s">
        <v>242</v>
      </c>
      <c r="G129" t="s">
        <v>30</v>
      </c>
      <c r="H129">
        <v>4725</v>
      </c>
      <c r="I129">
        <v>98770.5</v>
      </c>
      <c r="J129" s="1">
        <v>-1990.3809523809525</v>
      </c>
      <c r="K129" t="s">
        <v>85</v>
      </c>
      <c r="L129" t="s">
        <v>240</v>
      </c>
      <c r="M129">
        <v>4</v>
      </c>
      <c r="N129">
        <v>76.779399999999995</v>
      </c>
      <c r="O129">
        <v>30.7333</v>
      </c>
    </row>
    <row r="130" spans="1:15" x14ac:dyDescent="0.25">
      <c r="A130">
        <v>129</v>
      </c>
      <c r="B130" t="s">
        <v>241</v>
      </c>
      <c r="C130" s="2">
        <v>44137</v>
      </c>
      <c r="D130">
        <v>1</v>
      </c>
      <c r="E130" t="s">
        <v>226</v>
      </c>
      <c r="F130" t="s">
        <v>243</v>
      </c>
      <c r="G130" t="s">
        <v>30</v>
      </c>
      <c r="H130">
        <v>203500</v>
      </c>
      <c r="I130">
        <v>135137</v>
      </c>
      <c r="J130" s="1">
        <v>33.593611793611792</v>
      </c>
      <c r="K130" t="s">
        <v>85</v>
      </c>
      <c r="L130" t="s">
        <v>240</v>
      </c>
      <c r="M130">
        <v>4</v>
      </c>
      <c r="N130">
        <v>76.860600000000005</v>
      </c>
      <c r="O130">
        <v>30.694199999999999</v>
      </c>
    </row>
    <row r="131" spans="1:15" x14ac:dyDescent="0.25">
      <c r="A131">
        <v>130</v>
      </c>
      <c r="B131" t="s">
        <v>241</v>
      </c>
      <c r="C131" s="2">
        <v>44156</v>
      </c>
      <c r="D131">
        <v>1</v>
      </c>
      <c r="E131" t="s">
        <v>98</v>
      </c>
      <c r="F131" t="s">
        <v>99</v>
      </c>
      <c r="G131" t="s">
        <v>30</v>
      </c>
      <c r="H131">
        <v>478184</v>
      </c>
      <c r="I131">
        <v>245781</v>
      </c>
      <c r="J131" s="1">
        <v>48.601166078329683</v>
      </c>
      <c r="K131" t="s">
        <v>85</v>
      </c>
      <c r="L131" t="s">
        <v>244</v>
      </c>
      <c r="M131">
        <v>4</v>
      </c>
      <c r="N131">
        <v>78.486699999999999</v>
      </c>
      <c r="O131">
        <v>17.385000000000002</v>
      </c>
    </row>
    <row r="132" spans="1:15" x14ac:dyDescent="0.25">
      <c r="A132">
        <v>131</v>
      </c>
      <c r="B132" t="s">
        <v>241</v>
      </c>
      <c r="C132" s="2">
        <v>44159</v>
      </c>
      <c r="D132">
        <v>1</v>
      </c>
      <c r="E132" t="s">
        <v>77</v>
      </c>
      <c r="F132" t="s">
        <v>79</v>
      </c>
      <c r="G132" t="s">
        <v>30</v>
      </c>
      <c r="H132">
        <v>529422</v>
      </c>
      <c r="I132">
        <v>249984</v>
      </c>
      <c r="J132" s="1">
        <v>52.781712886884193</v>
      </c>
      <c r="K132" t="s">
        <v>85</v>
      </c>
      <c r="L132" t="s">
        <v>244</v>
      </c>
      <c r="M132">
        <v>4</v>
      </c>
      <c r="N132">
        <v>77.5946</v>
      </c>
      <c r="O132">
        <v>12.9716</v>
      </c>
    </row>
    <row r="133" spans="1:15" x14ac:dyDescent="0.25">
      <c r="A133">
        <v>132</v>
      </c>
      <c r="B133" t="s">
        <v>241</v>
      </c>
      <c r="C133" s="2">
        <v>44161</v>
      </c>
      <c r="D133">
        <v>1</v>
      </c>
      <c r="E133" t="s">
        <v>88</v>
      </c>
      <c r="F133" t="s">
        <v>42</v>
      </c>
      <c r="G133" t="s">
        <v>30</v>
      </c>
      <c r="H133">
        <v>79181</v>
      </c>
      <c r="I133">
        <v>136241</v>
      </c>
      <c r="J133" s="1">
        <v>-72.062742324547557</v>
      </c>
      <c r="K133" t="s">
        <v>85</v>
      </c>
      <c r="L133" t="s">
        <v>244</v>
      </c>
      <c r="M133">
        <v>4</v>
      </c>
      <c r="N133">
        <v>80.270700000000005</v>
      </c>
      <c r="O133">
        <v>13.082700000000001</v>
      </c>
    </row>
    <row r="134" spans="1:15" x14ac:dyDescent="0.25">
      <c r="A134">
        <v>133</v>
      </c>
      <c r="B134" t="s">
        <v>245</v>
      </c>
      <c r="C134" s="2">
        <v>44202</v>
      </c>
      <c r="D134">
        <v>1</v>
      </c>
      <c r="E134" t="s">
        <v>65</v>
      </c>
      <c r="F134" t="s">
        <v>66</v>
      </c>
      <c r="G134" t="s">
        <v>30</v>
      </c>
      <c r="H134">
        <v>206087</v>
      </c>
      <c r="I134">
        <v>129304</v>
      </c>
      <c r="J134" s="1">
        <v>37.257565979416462</v>
      </c>
      <c r="K134" t="s">
        <v>85</v>
      </c>
      <c r="L134" t="s">
        <v>246</v>
      </c>
      <c r="M134">
        <v>4</v>
      </c>
      <c r="N134">
        <v>80.946200000000005</v>
      </c>
      <c r="O134">
        <v>26.846699999999998</v>
      </c>
    </row>
    <row r="135" spans="1:15" x14ac:dyDescent="0.25">
      <c r="A135">
        <v>134</v>
      </c>
      <c r="B135" t="s">
        <v>245</v>
      </c>
      <c r="C135" s="2">
        <v>44205</v>
      </c>
      <c r="D135">
        <v>1</v>
      </c>
      <c r="E135" t="s">
        <v>139</v>
      </c>
      <c r="F135" t="s">
        <v>140</v>
      </c>
      <c r="G135" t="s">
        <v>30</v>
      </c>
      <c r="H135">
        <v>417142</v>
      </c>
      <c r="I135">
        <v>262992</v>
      </c>
      <c r="J135" s="1">
        <v>36.953843055841894</v>
      </c>
      <c r="K135" t="s">
        <v>85</v>
      </c>
      <c r="L135" t="s">
        <v>246</v>
      </c>
      <c r="M135">
        <v>4</v>
      </c>
      <c r="N135">
        <v>88.363900000000001</v>
      </c>
      <c r="O135">
        <v>22.572600000000001</v>
      </c>
    </row>
    <row r="136" spans="1:15" x14ac:dyDescent="0.25">
      <c r="A136">
        <v>135</v>
      </c>
      <c r="B136" t="s">
        <v>245</v>
      </c>
      <c r="C136" s="2">
        <v>44210</v>
      </c>
      <c r="D136">
        <v>1</v>
      </c>
      <c r="E136" t="s">
        <v>108</v>
      </c>
      <c r="F136" t="s">
        <v>186</v>
      </c>
      <c r="G136" t="s">
        <v>30</v>
      </c>
      <c r="H136">
        <v>227770</v>
      </c>
      <c r="I136">
        <v>138625</v>
      </c>
      <c r="J136" s="1">
        <v>39.138165693462703</v>
      </c>
      <c r="K136" t="s">
        <v>85</v>
      </c>
      <c r="L136" t="s">
        <v>247</v>
      </c>
      <c r="M136">
        <v>4</v>
      </c>
      <c r="N136">
        <v>77.412599999999998</v>
      </c>
      <c r="O136">
        <v>23.259899999999998</v>
      </c>
    </row>
    <row r="137" spans="1:15" x14ac:dyDescent="0.25">
      <c r="A137">
        <v>136</v>
      </c>
      <c r="B137" t="s">
        <v>245</v>
      </c>
      <c r="C137" s="2">
        <v>44212</v>
      </c>
      <c r="D137">
        <v>1</v>
      </c>
      <c r="E137" t="s">
        <v>55</v>
      </c>
      <c r="F137" t="s">
        <v>56</v>
      </c>
      <c r="G137" t="s">
        <v>30</v>
      </c>
      <c r="H137">
        <v>149512</v>
      </c>
      <c r="I137">
        <v>117561</v>
      </c>
      <c r="J137" s="1">
        <v>21.370191021456471</v>
      </c>
      <c r="K137" t="s">
        <v>85</v>
      </c>
      <c r="L137" t="s">
        <v>247</v>
      </c>
      <c r="M137">
        <v>4</v>
      </c>
      <c r="N137">
        <v>72.571399999999997</v>
      </c>
      <c r="O137">
        <v>23.022500000000001</v>
      </c>
    </row>
    <row r="138" spans="1:15" x14ac:dyDescent="0.25">
      <c r="A138">
        <v>137</v>
      </c>
      <c r="B138" t="s">
        <v>245</v>
      </c>
      <c r="C138" s="2">
        <v>44223</v>
      </c>
      <c r="D138">
        <v>1</v>
      </c>
      <c r="E138" t="s">
        <v>90</v>
      </c>
      <c r="F138" t="s">
        <v>166</v>
      </c>
      <c r="G138" t="s">
        <v>30</v>
      </c>
      <c r="H138">
        <v>286790</v>
      </c>
      <c r="I138">
        <v>167313.33333333334</v>
      </c>
      <c r="J138" s="1">
        <v>41.659983495472872</v>
      </c>
      <c r="K138" t="s">
        <v>85</v>
      </c>
      <c r="L138" t="s">
        <v>244</v>
      </c>
      <c r="M138">
        <v>4</v>
      </c>
      <c r="N138">
        <v>73.856700000000004</v>
      </c>
      <c r="O138">
        <v>18.520399999999999</v>
      </c>
    </row>
    <row r="139" spans="1:15" x14ac:dyDescent="0.25">
      <c r="A139">
        <v>138</v>
      </c>
      <c r="B139" t="s">
        <v>245</v>
      </c>
      <c r="C139" s="2">
        <v>44225</v>
      </c>
      <c r="D139">
        <v>1</v>
      </c>
      <c r="E139" t="s">
        <v>80</v>
      </c>
      <c r="F139" t="s">
        <v>81</v>
      </c>
      <c r="G139" t="s">
        <v>30</v>
      </c>
      <c r="H139">
        <v>324821</v>
      </c>
      <c r="I139">
        <v>237064</v>
      </c>
      <c r="J139" s="1">
        <v>27.01703399718614</v>
      </c>
      <c r="K139" t="s">
        <v>85</v>
      </c>
      <c r="L139" t="s">
        <v>244</v>
      </c>
      <c r="M139">
        <v>1</v>
      </c>
      <c r="N139">
        <v>72.877700000000004</v>
      </c>
      <c r="O139">
        <v>19.076000000000001</v>
      </c>
    </row>
    <row r="140" spans="1:15" x14ac:dyDescent="0.25">
      <c r="A140">
        <v>139</v>
      </c>
      <c r="B140" t="s">
        <v>248</v>
      </c>
      <c r="C140" s="2">
        <v>44229</v>
      </c>
      <c r="D140">
        <v>1</v>
      </c>
      <c r="E140" t="s">
        <v>84</v>
      </c>
      <c r="F140" t="s">
        <v>219</v>
      </c>
      <c r="G140" t="s">
        <v>30</v>
      </c>
      <c r="H140">
        <v>116601</v>
      </c>
      <c r="I140">
        <v>116622</v>
      </c>
      <c r="J140" s="1">
        <v>-1.8010137134329893E-2</v>
      </c>
      <c r="K140" t="s">
        <v>85</v>
      </c>
      <c r="L140" t="s">
        <v>244</v>
      </c>
      <c r="M140">
        <v>4</v>
      </c>
      <c r="N140">
        <v>76.267300000000006</v>
      </c>
      <c r="O140">
        <v>9.9312000000000005</v>
      </c>
    </row>
    <row r="141" spans="1:15" x14ac:dyDescent="0.25">
      <c r="A141">
        <v>140</v>
      </c>
      <c r="B141" t="s">
        <v>248</v>
      </c>
      <c r="C141" s="2">
        <v>44233</v>
      </c>
      <c r="D141">
        <v>1</v>
      </c>
      <c r="E141" t="s">
        <v>28</v>
      </c>
      <c r="F141" t="s">
        <v>153</v>
      </c>
      <c r="G141" t="s">
        <v>30</v>
      </c>
      <c r="H141">
        <v>284097</v>
      </c>
      <c r="I141">
        <v>164797</v>
      </c>
      <c r="J141" s="1">
        <v>41.992699676518939</v>
      </c>
      <c r="K141" t="s">
        <v>85</v>
      </c>
      <c r="L141" t="s">
        <v>249</v>
      </c>
      <c r="M141">
        <v>5</v>
      </c>
      <c r="N141">
        <v>77.026600000000002</v>
      </c>
      <c r="O141">
        <v>28.459499999999998</v>
      </c>
    </row>
    <row r="142" spans="1:15" x14ac:dyDescent="0.25">
      <c r="A142">
        <v>141</v>
      </c>
      <c r="B142" t="s">
        <v>248</v>
      </c>
      <c r="C142" s="2">
        <v>44240</v>
      </c>
      <c r="D142">
        <v>1</v>
      </c>
      <c r="E142" t="s">
        <v>14</v>
      </c>
      <c r="F142" t="s">
        <v>250</v>
      </c>
      <c r="G142" t="s">
        <v>30</v>
      </c>
      <c r="H142">
        <v>294934</v>
      </c>
      <c r="I142">
        <v>175149</v>
      </c>
      <c r="J142" s="1">
        <v>40.614171306122728</v>
      </c>
      <c r="K142" t="s">
        <v>85</v>
      </c>
      <c r="L142" t="s">
        <v>244</v>
      </c>
      <c r="M142">
        <v>4</v>
      </c>
      <c r="N142">
        <v>75.787300000000002</v>
      </c>
      <c r="O142">
        <v>26.912400000000002</v>
      </c>
    </row>
    <row r="143" spans="1:15" x14ac:dyDescent="0.25">
      <c r="A143">
        <v>142</v>
      </c>
      <c r="B143" t="s">
        <v>248</v>
      </c>
      <c r="C143" s="2">
        <v>44245</v>
      </c>
      <c r="D143">
        <v>1</v>
      </c>
      <c r="E143" t="s">
        <v>44</v>
      </c>
      <c r="F143" t="s">
        <v>66</v>
      </c>
      <c r="G143" t="s">
        <v>30</v>
      </c>
      <c r="H143">
        <v>761290</v>
      </c>
      <c r="I143">
        <v>434224</v>
      </c>
      <c r="J143" s="1">
        <v>42.962077526304036</v>
      </c>
      <c r="K143" t="s">
        <v>85</v>
      </c>
      <c r="L143" t="s">
        <v>244</v>
      </c>
      <c r="M143">
        <v>4</v>
      </c>
      <c r="N143">
        <v>77.102500000000006</v>
      </c>
      <c r="O143">
        <v>28.7041</v>
      </c>
    </row>
    <row r="144" spans="1:15" x14ac:dyDescent="0.25">
      <c r="A144">
        <v>143</v>
      </c>
      <c r="B144" t="s">
        <v>248</v>
      </c>
      <c r="C144" s="2">
        <v>44247</v>
      </c>
      <c r="D144">
        <v>1</v>
      </c>
      <c r="E144" t="s">
        <v>33</v>
      </c>
      <c r="F144" t="s">
        <v>174</v>
      </c>
      <c r="G144" t="s">
        <v>30</v>
      </c>
      <c r="H144">
        <v>238026</v>
      </c>
      <c r="I144">
        <v>125414</v>
      </c>
      <c r="J144" s="1">
        <v>47.310797980052598</v>
      </c>
      <c r="K144" t="s">
        <v>85</v>
      </c>
      <c r="L144" t="s">
        <v>244</v>
      </c>
      <c r="M144">
        <v>4</v>
      </c>
      <c r="N144">
        <v>77.706400000000002</v>
      </c>
      <c r="O144">
        <v>28.984500000000001</v>
      </c>
    </row>
    <row r="145" spans="1:15" x14ac:dyDescent="0.25">
      <c r="A145">
        <v>144</v>
      </c>
      <c r="B145" t="s">
        <v>262</v>
      </c>
      <c r="C145" s="2">
        <v>44257</v>
      </c>
      <c r="D145">
        <v>1</v>
      </c>
      <c r="E145" t="s">
        <v>136</v>
      </c>
      <c r="F145" t="s">
        <v>137</v>
      </c>
      <c r="G145" t="s">
        <v>30</v>
      </c>
      <c r="H145">
        <v>112528</v>
      </c>
      <c r="I145">
        <v>109512</v>
      </c>
      <c r="J145" s="1">
        <v>2.6802218114602585</v>
      </c>
      <c r="K145" t="s">
        <v>85</v>
      </c>
      <c r="L145" t="s">
        <v>244</v>
      </c>
      <c r="M145">
        <v>4</v>
      </c>
      <c r="N145">
        <v>85.137600000000006</v>
      </c>
      <c r="O145">
        <v>25.594100000000001</v>
      </c>
    </row>
    <row r="146" spans="1:15" x14ac:dyDescent="0.25">
      <c r="A146">
        <v>145</v>
      </c>
      <c r="B146" t="s">
        <v>262</v>
      </c>
      <c r="C146" s="2">
        <v>44259</v>
      </c>
      <c r="D146">
        <v>1</v>
      </c>
      <c r="E146" t="s">
        <v>103</v>
      </c>
      <c r="F146" t="s">
        <v>104</v>
      </c>
      <c r="G146" t="s">
        <v>30</v>
      </c>
      <c r="H146">
        <v>238256</v>
      </c>
      <c r="I146">
        <v>146158</v>
      </c>
      <c r="J146" s="1">
        <v>38.655060103418172</v>
      </c>
      <c r="K146" t="s">
        <v>85</v>
      </c>
      <c r="L146" t="s">
        <v>244</v>
      </c>
      <c r="M146">
        <v>4</v>
      </c>
      <c r="N146">
        <v>85.309600000000003</v>
      </c>
      <c r="O146">
        <v>23.344100000000001</v>
      </c>
    </row>
    <row r="147" spans="1:15" x14ac:dyDescent="0.25">
      <c r="A147">
        <v>146</v>
      </c>
      <c r="B147" t="s">
        <v>262</v>
      </c>
      <c r="C147" s="2">
        <v>44261</v>
      </c>
      <c r="D147">
        <v>2</v>
      </c>
      <c r="E147" t="s">
        <v>106</v>
      </c>
      <c r="F147" t="s">
        <v>251</v>
      </c>
      <c r="G147" t="s">
        <v>30</v>
      </c>
      <c r="H147">
        <v>144895</v>
      </c>
      <c r="I147">
        <v>133079</v>
      </c>
      <c r="J147" s="1">
        <v>8.154870768487525</v>
      </c>
      <c r="K147" t="s">
        <v>85</v>
      </c>
      <c r="L147" t="s">
        <v>244</v>
      </c>
      <c r="M147">
        <v>4</v>
      </c>
      <c r="N147">
        <v>86.2029</v>
      </c>
      <c r="O147">
        <v>22.804600000000001</v>
      </c>
    </row>
    <row r="148" spans="1:15" x14ac:dyDescent="0.25">
      <c r="A148">
        <v>147</v>
      </c>
      <c r="B148" t="s">
        <v>262</v>
      </c>
      <c r="C148" s="2">
        <v>44271</v>
      </c>
      <c r="D148">
        <v>2</v>
      </c>
      <c r="E148" t="s">
        <v>77</v>
      </c>
      <c r="F148" t="s">
        <v>79</v>
      </c>
      <c r="G148" t="s">
        <v>30</v>
      </c>
      <c r="H148">
        <v>558902</v>
      </c>
      <c r="I148">
        <v>281613</v>
      </c>
      <c r="J148" s="1">
        <v>49.613170108534234</v>
      </c>
      <c r="K148" t="s">
        <v>85</v>
      </c>
      <c r="L148" t="s">
        <v>252</v>
      </c>
      <c r="M148">
        <v>3</v>
      </c>
      <c r="N148">
        <v>77.5946</v>
      </c>
      <c r="O148">
        <v>12.9716</v>
      </c>
    </row>
    <row r="149" spans="1:15" x14ac:dyDescent="0.25">
      <c r="A149">
        <v>148</v>
      </c>
      <c r="B149" t="s">
        <v>262</v>
      </c>
      <c r="C149" s="2">
        <v>44274</v>
      </c>
      <c r="D149">
        <v>2</v>
      </c>
      <c r="E149" t="s">
        <v>98</v>
      </c>
      <c r="F149" t="s">
        <v>98</v>
      </c>
      <c r="G149" t="s">
        <v>30</v>
      </c>
      <c r="H149">
        <v>671523</v>
      </c>
      <c r="I149">
        <v>334301</v>
      </c>
      <c r="J149" s="1">
        <v>50.217490689075426</v>
      </c>
      <c r="K149" t="s">
        <v>85</v>
      </c>
      <c r="L149" t="s">
        <v>253</v>
      </c>
      <c r="M149">
        <v>4</v>
      </c>
      <c r="N149">
        <v>78.486699999999999</v>
      </c>
      <c r="O149">
        <v>17.385000000000002</v>
      </c>
    </row>
  </sheetData>
  <autoFilter ref="A1:M149" xr:uid="{3EA1A9C5-0A1D-4E1D-A629-D58387F51105}"/>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3F073-3C63-4B02-9CB2-5EF8FEC0E42B}">
  <dimension ref="A3:B10"/>
  <sheetViews>
    <sheetView workbookViewId="0">
      <selection activeCell="L8" sqref="L8"/>
    </sheetView>
  </sheetViews>
  <sheetFormatPr defaultRowHeight="15" x14ac:dyDescent="0.25"/>
  <cols>
    <col min="1" max="1" width="13.140625" bestFit="1" customWidth="1"/>
    <col min="2" max="2" width="16.85546875" bestFit="1" customWidth="1"/>
  </cols>
  <sheetData>
    <row r="3" spans="1:2" x14ac:dyDescent="0.25">
      <c r="A3" s="3" t="s">
        <v>254</v>
      </c>
      <c r="B3" t="s">
        <v>265</v>
      </c>
    </row>
    <row r="4" spans="1:2" x14ac:dyDescent="0.25">
      <c r="A4" s="4" t="s">
        <v>31</v>
      </c>
      <c r="B4" s="6">
        <v>3323324</v>
      </c>
    </row>
    <row r="5" spans="1:2" x14ac:dyDescent="0.25">
      <c r="A5" s="4" t="s">
        <v>53</v>
      </c>
      <c r="B5" s="6">
        <v>13995877</v>
      </c>
    </row>
    <row r="6" spans="1:2" x14ac:dyDescent="0.25">
      <c r="A6" s="4" t="s">
        <v>17</v>
      </c>
      <c r="B6" s="6">
        <v>4413430</v>
      </c>
    </row>
    <row r="7" spans="1:2" x14ac:dyDescent="0.25">
      <c r="A7" s="4" t="s">
        <v>45</v>
      </c>
      <c r="B7" s="6">
        <v>2126065</v>
      </c>
    </row>
    <row r="8" spans="1:2" x14ac:dyDescent="0.25">
      <c r="A8" s="4" t="s">
        <v>85</v>
      </c>
      <c r="B8" s="6">
        <v>33121480</v>
      </c>
    </row>
    <row r="9" spans="1:2" x14ac:dyDescent="0.25">
      <c r="A9" s="4" t="s">
        <v>234</v>
      </c>
      <c r="B9" s="6">
        <v>93700</v>
      </c>
    </row>
    <row r="10" spans="1:2" x14ac:dyDescent="0.25">
      <c r="A10" s="4" t="s">
        <v>255</v>
      </c>
      <c r="B10" s="6">
        <v>57073876</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8F9C98-50EF-4D3F-8DBE-0F9951D1F951}">
  <dimension ref="A1"/>
  <sheetViews>
    <sheetView workbookViewId="0"/>
  </sheetViews>
  <sheetFormatPr defaultRowHeight="15" x14ac:dyDescent="0.2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57461-C9FC-4CAF-AC2D-FBFBDCA15A58}">
  <dimension ref="A3:D4"/>
  <sheetViews>
    <sheetView workbookViewId="0">
      <selection activeCell="A4" sqref="A4"/>
    </sheetView>
  </sheetViews>
  <sheetFormatPr defaultRowHeight="15" x14ac:dyDescent="0.25"/>
  <cols>
    <col min="1" max="2" width="15" bestFit="1" customWidth="1"/>
    <col min="3" max="3" width="27.7109375" bestFit="1" customWidth="1"/>
  </cols>
  <sheetData>
    <row r="3" spans="1:4" x14ac:dyDescent="0.25">
      <c r="A3" t="s">
        <v>278</v>
      </c>
      <c r="B3" t="s">
        <v>269</v>
      </c>
      <c r="C3" t="s">
        <v>279</v>
      </c>
      <c r="D3" t="s">
        <v>280</v>
      </c>
    </row>
    <row r="4" spans="1:4" x14ac:dyDescent="0.25">
      <c r="A4" s="16">
        <v>57073876</v>
      </c>
      <c r="B4" s="16">
        <v>42874613.233333342</v>
      </c>
      <c r="C4">
        <f>GETPIVOTDATA("Sum of NET",$A$3)-GETPIVOTDATA("Sum of Net Exp",$A$3)</f>
        <v>14199262.766666658</v>
      </c>
      <c r="D4" s="10">
        <f>C4/GETPIVOTDATA("Sum of Net Exp",$A$3)</f>
        <v>0.33118112784810577</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987B23-031D-4A5E-A9EB-743EC7B92ACF}">
  <dimension ref="A3:C13"/>
  <sheetViews>
    <sheetView workbookViewId="0">
      <selection activeCell="A3" sqref="A3"/>
    </sheetView>
  </sheetViews>
  <sheetFormatPr defaultRowHeight="15" x14ac:dyDescent="0.25"/>
  <cols>
    <col min="1" max="1" width="13.140625" bestFit="1" customWidth="1"/>
    <col min="2" max="7" width="12" bestFit="1" customWidth="1"/>
    <col min="8" max="9" width="7" bestFit="1" customWidth="1"/>
    <col min="10" max="10" width="9" bestFit="1" customWidth="1"/>
    <col min="11" max="11" width="12" bestFit="1" customWidth="1"/>
  </cols>
  <sheetData>
    <row r="3" spans="1:3" x14ac:dyDescent="0.25">
      <c r="A3" s="3" t="s">
        <v>254</v>
      </c>
      <c r="B3" t="s">
        <v>267</v>
      </c>
      <c r="C3" t="s">
        <v>268</v>
      </c>
    </row>
    <row r="4" spans="1:3" x14ac:dyDescent="0.25">
      <c r="A4" s="4">
        <v>13</v>
      </c>
      <c r="B4" s="6">
        <v>700622.5</v>
      </c>
      <c r="C4" s="6">
        <v>1081425</v>
      </c>
    </row>
    <row r="5" spans="1:3" x14ac:dyDescent="0.25">
      <c r="A5" s="4">
        <v>10</v>
      </c>
      <c r="B5" s="6">
        <v>301001</v>
      </c>
      <c r="C5" s="6">
        <v>354500</v>
      </c>
    </row>
    <row r="6" spans="1:3" x14ac:dyDescent="0.25">
      <c r="A6" s="4">
        <v>8</v>
      </c>
      <c r="B6" s="6">
        <v>599573</v>
      </c>
      <c r="C6" s="6">
        <v>925942</v>
      </c>
    </row>
    <row r="7" spans="1:3" x14ac:dyDescent="0.25">
      <c r="A7" s="4">
        <v>7</v>
      </c>
      <c r="B7" s="6">
        <v>277823.66666666669</v>
      </c>
      <c r="C7" s="6">
        <v>405515</v>
      </c>
    </row>
    <row r="8" spans="1:3" x14ac:dyDescent="0.25">
      <c r="A8" s="4">
        <v>6</v>
      </c>
      <c r="B8" s="6">
        <v>395043.36052631575</v>
      </c>
      <c r="C8" s="6">
        <v>519496.73684210528</v>
      </c>
    </row>
    <row r="9" spans="1:3" x14ac:dyDescent="0.25">
      <c r="A9" s="4">
        <v>5</v>
      </c>
      <c r="B9" s="6">
        <v>258041.8212121212</v>
      </c>
      <c r="C9" s="6">
        <v>332238.80303030304</v>
      </c>
    </row>
    <row r="10" spans="1:3" x14ac:dyDescent="0.25">
      <c r="A10" s="4">
        <v>4</v>
      </c>
      <c r="B10" s="6">
        <v>193490.15686274509</v>
      </c>
      <c r="C10" s="6">
        <v>262815.79411764705</v>
      </c>
    </row>
    <row r="11" spans="1:3" x14ac:dyDescent="0.25">
      <c r="A11" s="4">
        <v>3</v>
      </c>
      <c r="B11" s="6">
        <v>281613</v>
      </c>
      <c r="C11" s="6">
        <v>558902</v>
      </c>
    </row>
    <row r="12" spans="1:3" x14ac:dyDescent="0.25">
      <c r="A12" s="4">
        <v>1</v>
      </c>
      <c r="B12" s="6">
        <v>237064</v>
      </c>
      <c r="C12" s="6">
        <v>324821</v>
      </c>
    </row>
    <row r="13" spans="1:3" x14ac:dyDescent="0.25">
      <c r="A13" s="4" t="s">
        <v>255</v>
      </c>
      <c r="B13" s="6">
        <v>289693.33265765768</v>
      </c>
      <c r="C13" s="6">
        <v>385634.29729729728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77E1B-C904-45D8-839D-5D633884D630}">
  <dimension ref="AE3:AK27"/>
  <sheetViews>
    <sheetView showGridLines="0" showRowColHeaders="0" tabSelected="1" zoomScale="43" zoomScaleNormal="43" workbookViewId="0">
      <selection activeCell="AE29" sqref="AE29"/>
    </sheetView>
  </sheetViews>
  <sheetFormatPr defaultRowHeight="15" x14ac:dyDescent="0.25"/>
  <cols>
    <col min="30" max="30" width="9.85546875" customWidth="1"/>
    <col min="31" max="31" width="21.42578125" customWidth="1"/>
    <col min="32" max="32" width="1.5703125" customWidth="1"/>
    <col min="33" max="33" width="8.5703125" customWidth="1"/>
    <col min="34" max="34" width="6.42578125" customWidth="1"/>
    <col min="35" max="35" width="29.5703125" customWidth="1"/>
    <col min="36" max="36" width="24" customWidth="1"/>
  </cols>
  <sheetData>
    <row r="3" spans="31:37" ht="15" customHeight="1" x14ac:dyDescent="0.25">
      <c r="AH3" s="11"/>
      <c r="AI3" s="12"/>
      <c r="AJ3" s="12"/>
      <c r="AK3" s="11"/>
    </row>
    <row r="4" spans="31:37" ht="15" customHeight="1" x14ac:dyDescent="0.25">
      <c r="AH4" s="12"/>
    </row>
    <row r="5" spans="31:37" ht="15" customHeight="1" x14ac:dyDescent="0.25">
      <c r="AH5" s="12"/>
    </row>
    <row r="6" spans="31:37" ht="15" customHeight="1" x14ac:dyDescent="0.25">
      <c r="AH6" s="12"/>
    </row>
    <row r="7" spans="31:37" ht="15" customHeight="1" x14ac:dyDescent="0.25">
      <c r="AH7" s="11"/>
    </row>
    <row r="8" spans="31:37" ht="15" customHeight="1" x14ac:dyDescent="0.25">
      <c r="AH8" s="13"/>
    </row>
    <row r="9" spans="31:37" ht="15" customHeight="1" x14ac:dyDescent="0.25">
      <c r="AH9" s="13"/>
    </row>
    <row r="10" spans="31:37" ht="15" customHeight="1" x14ac:dyDescent="0.25">
      <c r="AE10" s="9"/>
      <c r="AF10" s="9"/>
      <c r="AG10" s="9"/>
      <c r="AH10" s="13"/>
      <c r="AI10" s="13"/>
      <c r="AJ10" s="13"/>
      <c r="AK10" s="11"/>
    </row>
    <row r="11" spans="31:37" ht="15" customHeight="1" x14ac:dyDescent="0.25">
      <c r="AE11" s="14" t="s">
        <v>281</v>
      </c>
      <c r="AF11" s="14"/>
      <c r="AG11" s="14"/>
      <c r="AH11" s="14"/>
      <c r="AI11" s="15"/>
      <c r="AJ11" s="15"/>
      <c r="AK11" s="15"/>
    </row>
    <row r="12" spans="31:37" ht="15" customHeight="1" x14ac:dyDescent="0.25">
      <c r="AE12" s="14"/>
      <c r="AF12" s="14"/>
      <c r="AG12" s="14"/>
      <c r="AH12" s="14"/>
      <c r="AI12" s="15"/>
      <c r="AJ12" s="15"/>
      <c r="AK12" s="15"/>
    </row>
    <row r="13" spans="31:37" ht="15" customHeight="1" x14ac:dyDescent="0.25">
      <c r="AE13" s="14"/>
      <c r="AF13" s="14"/>
      <c r="AG13" s="14"/>
      <c r="AH13" s="14"/>
      <c r="AI13" s="15"/>
      <c r="AJ13" s="15"/>
      <c r="AK13" s="15"/>
    </row>
    <row r="14" spans="31:37" ht="15" customHeight="1" x14ac:dyDescent="0.25">
      <c r="AE14" s="14"/>
      <c r="AF14" s="14"/>
      <c r="AG14" s="14"/>
      <c r="AH14" s="14"/>
      <c r="AI14" s="15"/>
      <c r="AJ14" s="15"/>
      <c r="AK14" s="15"/>
    </row>
    <row r="15" spans="31:37" ht="15" customHeight="1" x14ac:dyDescent="0.25">
      <c r="AE15" s="20">
        <f>GETPIVOTDATA("Sum of Net Exp",Cards!$A$3)</f>
        <v>42874613.233333342</v>
      </c>
      <c r="AF15" s="21"/>
      <c r="AG15" s="21"/>
      <c r="AI15" s="22">
        <f>GETPIVOTDATA("Sum of NET",Cards!$A$3)</f>
        <v>57073876</v>
      </c>
      <c r="AK15" s="13"/>
    </row>
    <row r="16" spans="31:37" ht="15" customHeight="1" x14ac:dyDescent="0.25">
      <c r="AE16" s="20"/>
      <c r="AF16" s="21"/>
      <c r="AG16" s="21"/>
      <c r="AI16" s="23"/>
      <c r="AK16" s="13"/>
    </row>
    <row r="17" spans="31:37" ht="15" customHeight="1" x14ac:dyDescent="0.25">
      <c r="AE17" s="20"/>
      <c r="AF17" s="21"/>
      <c r="AG17" s="21"/>
      <c r="AI17" s="23"/>
      <c r="AK17" s="13"/>
    </row>
    <row r="18" spans="31:37" ht="15" customHeight="1" x14ac:dyDescent="0.25">
      <c r="AE18" s="20"/>
      <c r="AF18" s="21"/>
      <c r="AG18" s="21"/>
      <c r="AI18" s="24"/>
      <c r="AK18" s="13"/>
    </row>
    <row r="21" spans="31:37" ht="15.75" thickBot="1" x14ac:dyDescent="0.3"/>
    <row r="22" spans="31:37" ht="15" customHeight="1" x14ac:dyDescent="0.25">
      <c r="AF22" s="25">
        <f>Cards!D4</f>
        <v>0.33118112784810577</v>
      </c>
      <c r="AG22" s="26"/>
      <c r="AH22" s="27"/>
      <c r="AI22" s="18"/>
      <c r="AJ22" s="17"/>
    </row>
    <row r="23" spans="31:37" ht="15" customHeight="1" x14ac:dyDescent="0.25">
      <c r="AF23" s="28"/>
      <c r="AG23" s="29"/>
      <c r="AH23" s="30"/>
      <c r="AI23" s="18"/>
      <c r="AJ23" s="17"/>
    </row>
    <row r="24" spans="31:37" ht="15" customHeight="1" x14ac:dyDescent="0.25">
      <c r="AF24" s="28"/>
      <c r="AG24" s="29"/>
      <c r="AH24" s="30"/>
      <c r="AI24" s="19"/>
      <c r="AJ24" s="17"/>
    </row>
    <row r="25" spans="31:37" ht="15" customHeight="1" x14ac:dyDescent="0.25">
      <c r="AF25" s="28"/>
      <c r="AG25" s="29"/>
      <c r="AH25" s="30"/>
      <c r="AI25" s="18"/>
      <c r="AJ25" s="17"/>
    </row>
    <row r="26" spans="31:37" ht="15" customHeight="1" thickBot="1" x14ac:dyDescent="0.3">
      <c r="AF26" s="31"/>
      <c r="AG26" s="32"/>
      <c r="AH26" s="33"/>
      <c r="AI26" s="18"/>
      <c r="AJ26" s="17"/>
    </row>
    <row r="27" spans="31:37" x14ac:dyDescent="0.25">
      <c r="AI27" s="17"/>
      <c r="AJ27" s="17"/>
    </row>
  </sheetData>
  <sheetProtection algorithmName="SHA-512" hashValue="Wzv6iPkyqBG8+Vc4vN/uXVRZy0ZkXV/MK8snyqJCUPq6G83Hw7DGcTGukELs6m7yVBduPjOmHdsTVT0i5Qw4HA==" saltValue="4ZSQm3yNX/eBXZBxBkEfLg==" spinCount="100000" sheet="1" formatCells="0" formatColumns="0" formatRows="0" insertColumns="0" insertRows="0" insertHyperlinks="0" deleteColumns="0" deleteRows="0" sort="0" autoFilter="0" pivotTables="0"/>
  <mergeCells count="3">
    <mergeCell ref="AE15:AG18"/>
    <mergeCell ref="AI15:AI18"/>
    <mergeCell ref="AF22:AH26"/>
  </mergeCells>
  <conditionalFormatting sqref="AI22:AI26 AF22">
    <cfRule type="cellIs" dxfId="1" priority="1" operator="lessThan">
      <formula>0</formula>
    </cfRule>
    <cfRule type="cellIs" dxfId="0" priority="2" operator="greaterThan">
      <formula>0</formula>
    </cfRule>
  </conditionalFormatting>
  <pageMargins left="0.23622047244094491" right="0.23622047244094491" top="0.74803149606299213" bottom="0.74803149606299213" header="0.31496062992125984" footer="0.31496062992125984"/>
  <pageSetup orientation="portrait" errors="blank" r:id="rId1"/>
  <headerFooter scaleWithDoc="0" alignWithMargins="0"/>
  <drawing r:id="rId2"/>
  <picture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958B3-D971-402B-94E2-1FA5AE0875A3}">
  <dimension ref="A1:C16"/>
  <sheetViews>
    <sheetView workbookViewId="0">
      <selection activeCell="B16" sqref="B16"/>
    </sheetView>
  </sheetViews>
  <sheetFormatPr defaultRowHeight="15" x14ac:dyDescent="0.25"/>
  <cols>
    <col min="1" max="1" width="13.140625" bestFit="1" customWidth="1"/>
    <col min="2" max="2" width="9" bestFit="1" customWidth="1"/>
    <col min="3" max="3" width="12" bestFit="1" customWidth="1"/>
  </cols>
  <sheetData>
    <row r="1" spans="1:3" x14ac:dyDescent="0.25">
      <c r="A1" s="3" t="s">
        <v>254</v>
      </c>
      <c r="B1" t="s">
        <v>268</v>
      </c>
      <c r="C1" t="s">
        <v>267</v>
      </c>
    </row>
    <row r="2" spans="1:3" x14ac:dyDescent="0.25">
      <c r="A2" s="4" t="s">
        <v>256</v>
      </c>
      <c r="B2" s="6">
        <v>16895386</v>
      </c>
      <c r="C2" s="6">
        <v>13691865</v>
      </c>
    </row>
    <row r="3" spans="1:3" x14ac:dyDescent="0.25">
      <c r="A3" s="5" t="s">
        <v>257</v>
      </c>
      <c r="B3" s="6">
        <v>4288294</v>
      </c>
      <c r="C3" s="6">
        <v>3212180</v>
      </c>
    </row>
    <row r="4" spans="1:3" x14ac:dyDescent="0.25">
      <c r="A4" s="5" t="s">
        <v>258</v>
      </c>
      <c r="B4" s="6">
        <v>7840899</v>
      </c>
      <c r="C4" s="6">
        <v>6251380</v>
      </c>
    </row>
    <row r="5" spans="1:3" x14ac:dyDescent="0.25">
      <c r="A5" s="5" t="s">
        <v>259</v>
      </c>
      <c r="B5" s="6">
        <v>4766193</v>
      </c>
      <c r="C5" s="6">
        <v>4228305</v>
      </c>
    </row>
    <row r="6" spans="1:3" x14ac:dyDescent="0.25">
      <c r="A6" s="4" t="s">
        <v>260</v>
      </c>
      <c r="B6" s="6">
        <v>23557611</v>
      </c>
      <c r="C6" s="6">
        <v>18033086.199999999</v>
      </c>
    </row>
    <row r="7" spans="1:3" x14ac:dyDescent="0.25">
      <c r="A7" s="5" t="s">
        <v>261</v>
      </c>
      <c r="B7" s="6">
        <v>7389217</v>
      </c>
      <c r="C7" s="6">
        <v>5894742</v>
      </c>
    </row>
    <row r="8" spans="1:3" x14ac:dyDescent="0.25">
      <c r="A8" s="5" t="s">
        <v>257</v>
      </c>
      <c r="B8" s="6">
        <v>2356814</v>
      </c>
      <c r="C8" s="6">
        <v>2122888.2000000002</v>
      </c>
    </row>
    <row r="9" spans="1:3" x14ac:dyDescent="0.25">
      <c r="A9" s="5" t="s">
        <v>258</v>
      </c>
      <c r="B9" s="6">
        <v>9495130</v>
      </c>
      <c r="C9" s="6">
        <v>6448461.5</v>
      </c>
    </row>
    <row r="10" spans="1:3" x14ac:dyDescent="0.25">
      <c r="A10" s="5" t="s">
        <v>259</v>
      </c>
      <c r="B10" s="6">
        <v>4316450</v>
      </c>
      <c r="C10" s="6">
        <v>3566994.5</v>
      </c>
    </row>
    <row r="11" spans="1:3" x14ac:dyDescent="0.25">
      <c r="A11" s="4" t="s">
        <v>263</v>
      </c>
      <c r="B11" s="6">
        <v>11587705</v>
      </c>
      <c r="C11" s="6">
        <v>8075933.7000000002</v>
      </c>
    </row>
    <row r="12" spans="1:3" x14ac:dyDescent="0.25">
      <c r="A12" s="5" t="s">
        <v>261</v>
      </c>
      <c r="B12" s="6">
        <v>9191518</v>
      </c>
      <c r="C12" s="6">
        <v>6534993</v>
      </c>
    </row>
    <row r="13" spans="1:3" x14ac:dyDescent="0.25">
      <c r="A13" s="5" t="s">
        <v>259</v>
      </c>
      <c r="B13" s="6">
        <v>2396187</v>
      </c>
      <c r="C13" s="6">
        <v>1540940.7</v>
      </c>
    </row>
    <row r="14" spans="1:3" x14ac:dyDescent="0.25">
      <c r="A14" s="4" t="s">
        <v>264</v>
      </c>
      <c r="B14" s="6">
        <v>5033174</v>
      </c>
      <c r="C14" s="6">
        <v>3073728.3333333335</v>
      </c>
    </row>
    <row r="15" spans="1:3" x14ac:dyDescent="0.25">
      <c r="A15" s="5" t="s">
        <v>261</v>
      </c>
      <c r="B15" s="6">
        <v>5033174</v>
      </c>
      <c r="C15" s="6">
        <v>3073728.3333333335</v>
      </c>
    </row>
    <row r="16" spans="1:3" x14ac:dyDescent="0.25">
      <c r="A16" s="4" t="s">
        <v>255</v>
      </c>
      <c r="B16" s="6">
        <v>57073876</v>
      </c>
      <c r="C16" s="6">
        <v>42874613.233333342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102199-03A8-4625-A4CD-031B2C229CEE}">
  <dimension ref="A1:B44"/>
  <sheetViews>
    <sheetView workbookViewId="0">
      <selection activeCell="A7" sqref="A7"/>
    </sheetView>
  </sheetViews>
  <sheetFormatPr defaultRowHeight="15" x14ac:dyDescent="0.25"/>
  <cols>
    <col min="1" max="1" width="13.140625" bestFit="1" customWidth="1"/>
    <col min="2" max="2" width="13.42578125" bestFit="1" customWidth="1"/>
  </cols>
  <sheetData>
    <row r="1" spans="1:2" x14ac:dyDescent="0.25">
      <c r="B1" t="s">
        <v>266</v>
      </c>
    </row>
    <row r="2" spans="1:2" x14ac:dyDescent="0.25">
      <c r="A2" s="4" t="s">
        <v>70</v>
      </c>
      <c r="B2" s="6">
        <v>152685</v>
      </c>
    </row>
    <row r="3" spans="1:2" x14ac:dyDescent="0.25">
      <c r="A3" s="4" t="s">
        <v>55</v>
      </c>
      <c r="B3" s="6">
        <v>246757.4</v>
      </c>
    </row>
    <row r="4" spans="1:2" x14ac:dyDescent="0.25">
      <c r="A4" s="4" t="s">
        <v>92</v>
      </c>
      <c r="B4" s="6">
        <v>151750</v>
      </c>
    </row>
    <row r="5" spans="1:2" x14ac:dyDescent="0.25">
      <c r="A5" s="4" t="s">
        <v>51</v>
      </c>
      <c r="B5" s="6">
        <v>242875.5</v>
      </c>
    </row>
    <row r="6" spans="1:2" x14ac:dyDescent="0.25">
      <c r="A6" s="4" t="s">
        <v>77</v>
      </c>
      <c r="B6" s="6">
        <v>489461.75</v>
      </c>
    </row>
    <row r="7" spans="1:2" x14ac:dyDescent="0.25">
      <c r="A7" s="4" t="s">
        <v>108</v>
      </c>
      <c r="B7" s="6">
        <v>447011.25</v>
      </c>
    </row>
    <row r="8" spans="1:2" x14ac:dyDescent="0.25">
      <c r="A8" s="4" t="s">
        <v>134</v>
      </c>
      <c r="B8" s="6">
        <v>331000</v>
      </c>
    </row>
    <row r="9" spans="1:2" x14ac:dyDescent="0.25">
      <c r="A9" s="4" t="s">
        <v>41</v>
      </c>
      <c r="B9" s="6">
        <v>402156.42857142858</v>
      </c>
    </row>
    <row r="10" spans="1:2" x14ac:dyDescent="0.25">
      <c r="A10" s="4" t="s">
        <v>88</v>
      </c>
      <c r="B10" s="6">
        <v>710046.2</v>
      </c>
    </row>
    <row r="11" spans="1:2" x14ac:dyDescent="0.25">
      <c r="A11" s="4" t="s">
        <v>84</v>
      </c>
      <c r="B11" s="6">
        <v>322404.2</v>
      </c>
    </row>
    <row r="12" spans="1:2" x14ac:dyDescent="0.25">
      <c r="A12" s="4" t="s">
        <v>116</v>
      </c>
      <c r="B12" s="6">
        <v>108075</v>
      </c>
    </row>
    <row r="13" spans="1:2" x14ac:dyDescent="0.25">
      <c r="A13" s="4" t="s">
        <v>24</v>
      </c>
      <c r="B13" s="6">
        <v>148264</v>
      </c>
    </row>
    <row r="14" spans="1:2" x14ac:dyDescent="0.25">
      <c r="A14" s="4" t="s">
        <v>44</v>
      </c>
      <c r="B14" s="6">
        <v>698873.83333333337</v>
      </c>
    </row>
    <row r="15" spans="1:2" x14ac:dyDescent="0.25">
      <c r="A15" s="4" t="s">
        <v>39</v>
      </c>
      <c r="B15" s="6">
        <v>135108.33333333334</v>
      </c>
    </row>
    <row r="16" spans="1:2" x14ac:dyDescent="0.25">
      <c r="A16" s="4" t="s">
        <v>35</v>
      </c>
      <c r="B16" s="6">
        <v>92028.5</v>
      </c>
    </row>
    <row r="17" spans="1:2" x14ac:dyDescent="0.25">
      <c r="A17" s="4" t="s">
        <v>28</v>
      </c>
      <c r="B17" s="6">
        <v>438370.875</v>
      </c>
    </row>
    <row r="18" spans="1:2" x14ac:dyDescent="0.25">
      <c r="A18" s="4" t="s">
        <v>73</v>
      </c>
      <c r="B18" s="6">
        <v>136600</v>
      </c>
    </row>
    <row r="19" spans="1:2" x14ac:dyDescent="0.25">
      <c r="A19" s="4" t="s">
        <v>98</v>
      </c>
      <c r="B19" s="6">
        <v>924699.6</v>
      </c>
    </row>
    <row r="20" spans="1:2" x14ac:dyDescent="0.25">
      <c r="A20" s="4" t="s">
        <v>22</v>
      </c>
      <c r="B20" s="6">
        <v>166303.33333333334</v>
      </c>
    </row>
    <row r="21" spans="1:2" x14ac:dyDescent="0.25">
      <c r="A21" s="4" t="s">
        <v>14</v>
      </c>
      <c r="B21" s="6">
        <v>289567</v>
      </c>
    </row>
    <row r="22" spans="1:2" x14ac:dyDescent="0.25">
      <c r="A22" s="4" t="s">
        <v>129</v>
      </c>
      <c r="B22" s="6">
        <v>72275</v>
      </c>
    </row>
    <row r="23" spans="1:2" x14ac:dyDescent="0.25">
      <c r="A23" s="4" t="s">
        <v>106</v>
      </c>
      <c r="B23" s="6">
        <v>288958.33333333331</v>
      </c>
    </row>
    <row r="24" spans="1:2" x14ac:dyDescent="0.25">
      <c r="A24" s="4" t="s">
        <v>62</v>
      </c>
      <c r="B24" s="6">
        <v>151015</v>
      </c>
    </row>
    <row r="25" spans="1:2" x14ac:dyDescent="0.25">
      <c r="A25" s="4" t="s">
        <v>139</v>
      </c>
      <c r="B25" s="6">
        <v>883446.75</v>
      </c>
    </row>
    <row r="26" spans="1:2" x14ac:dyDescent="0.25">
      <c r="A26" s="4" t="s">
        <v>65</v>
      </c>
      <c r="B26" s="6">
        <v>218735.5</v>
      </c>
    </row>
    <row r="27" spans="1:2" x14ac:dyDescent="0.25">
      <c r="A27" s="4" t="s">
        <v>132</v>
      </c>
      <c r="B27" s="6">
        <v>50300</v>
      </c>
    </row>
    <row r="28" spans="1:2" x14ac:dyDescent="0.25">
      <c r="A28" s="4" t="s">
        <v>118</v>
      </c>
      <c r="B28" s="6">
        <v>168375</v>
      </c>
    </row>
    <row r="29" spans="1:2" x14ac:dyDescent="0.25">
      <c r="A29" s="4" t="s">
        <v>128</v>
      </c>
      <c r="B29" s="6">
        <v>29625</v>
      </c>
    </row>
    <row r="30" spans="1:2" x14ac:dyDescent="0.25">
      <c r="A30" s="4" t="s">
        <v>33</v>
      </c>
      <c r="B30" s="6">
        <v>315088.375</v>
      </c>
    </row>
    <row r="31" spans="1:2" x14ac:dyDescent="0.25">
      <c r="A31" s="4" t="s">
        <v>67</v>
      </c>
      <c r="B31" s="6">
        <v>45490</v>
      </c>
    </row>
    <row r="32" spans="1:2" x14ac:dyDescent="0.25">
      <c r="A32" s="4" t="s">
        <v>80</v>
      </c>
      <c r="B32" s="6">
        <v>579591.75</v>
      </c>
    </row>
    <row r="33" spans="1:2" x14ac:dyDescent="0.25">
      <c r="A33" s="4" t="s">
        <v>126</v>
      </c>
      <c r="B33" s="6">
        <v>64650</v>
      </c>
    </row>
    <row r="34" spans="1:2" x14ac:dyDescent="0.25">
      <c r="A34" s="4" t="s">
        <v>19</v>
      </c>
      <c r="B34" s="6">
        <v>180446.66666666666</v>
      </c>
    </row>
    <row r="35" spans="1:2" x14ac:dyDescent="0.25">
      <c r="A35" s="4" t="s">
        <v>226</v>
      </c>
      <c r="B35" s="6">
        <v>241000</v>
      </c>
    </row>
    <row r="36" spans="1:2" x14ac:dyDescent="0.25">
      <c r="A36" s="4" t="s">
        <v>136</v>
      </c>
      <c r="B36" s="6">
        <v>215512.66666666666</v>
      </c>
    </row>
    <row r="37" spans="1:2" x14ac:dyDescent="0.25">
      <c r="A37" s="4" t="s">
        <v>90</v>
      </c>
      <c r="B37" s="6">
        <v>525518</v>
      </c>
    </row>
    <row r="38" spans="1:2" x14ac:dyDescent="0.25">
      <c r="A38" s="4" t="s">
        <v>231</v>
      </c>
      <c r="B38" s="6">
        <v>226345</v>
      </c>
    </row>
    <row r="39" spans="1:2" x14ac:dyDescent="0.25">
      <c r="A39" s="4" t="s">
        <v>103</v>
      </c>
      <c r="B39" s="6">
        <v>224542</v>
      </c>
    </row>
    <row r="40" spans="1:2" x14ac:dyDescent="0.25">
      <c r="A40" s="4" t="s">
        <v>48</v>
      </c>
      <c r="B40" s="6">
        <v>158950</v>
      </c>
    </row>
    <row r="41" spans="1:2" x14ac:dyDescent="0.25">
      <c r="A41" s="4" t="s">
        <v>123</v>
      </c>
      <c r="B41" s="6">
        <v>73445</v>
      </c>
    </row>
    <row r="42" spans="1:2" x14ac:dyDescent="0.25">
      <c r="A42" s="4" t="s">
        <v>120</v>
      </c>
      <c r="B42" s="6">
        <v>111900</v>
      </c>
    </row>
    <row r="43" spans="1:2" x14ac:dyDescent="0.25">
      <c r="A43" s="4" t="s">
        <v>121</v>
      </c>
      <c r="B43" s="6">
        <v>317925</v>
      </c>
    </row>
    <row r="44" spans="1:2" x14ac:dyDescent="0.25">
      <c r="A44" s="4" t="s">
        <v>255</v>
      </c>
      <c r="B44" s="6">
        <v>385634.29729729728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59672-F962-4C1B-9246-C4A9708D90A8}">
  <dimension ref="A1:C44"/>
  <sheetViews>
    <sheetView workbookViewId="0">
      <selection activeCell="B4" sqref="B4"/>
    </sheetView>
  </sheetViews>
  <sheetFormatPr defaultRowHeight="15" x14ac:dyDescent="0.25"/>
  <cols>
    <col min="3" max="3" width="17.42578125" customWidth="1"/>
  </cols>
  <sheetData>
    <row r="1" spans="1:3" x14ac:dyDescent="0.25">
      <c r="A1" s="7" t="s">
        <v>271</v>
      </c>
      <c r="B1" s="7" t="s">
        <v>272</v>
      </c>
      <c r="C1" s="7" t="s">
        <v>273</v>
      </c>
    </row>
    <row r="2" spans="1:3" x14ac:dyDescent="0.25">
      <c r="A2" s="8" t="s">
        <v>70</v>
      </c>
      <c r="B2" s="8">
        <v>27.1767</v>
      </c>
      <c r="C2" s="8">
        <v>78.008099999999999</v>
      </c>
    </row>
    <row r="3" spans="1:3" ht="30" x14ac:dyDescent="0.25">
      <c r="A3" s="8" t="s">
        <v>55</v>
      </c>
      <c r="B3" s="8">
        <v>23.022500000000001</v>
      </c>
      <c r="C3" s="8">
        <v>72.571399999999997</v>
      </c>
    </row>
    <row r="4" spans="1:3" x14ac:dyDescent="0.25">
      <c r="A4" s="8" t="s">
        <v>92</v>
      </c>
      <c r="B4" s="8">
        <v>30.3782</v>
      </c>
      <c r="C4" s="8">
        <v>76.776700000000005</v>
      </c>
    </row>
    <row r="5" spans="1:3" x14ac:dyDescent="0.25">
      <c r="A5" s="8" t="s">
        <v>51</v>
      </c>
      <c r="B5" s="8">
        <v>22.307200000000002</v>
      </c>
      <c r="C5" s="8">
        <v>73.181200000000004</v>
      </c>
    </row>
    <row r="6" spans="1:3" ht="30" x14ac:dyDescent="0.25">
      <c r="A6" s="8" t="s">
        <v>77</v>
      </c>
      <c r="B6" s="8">
        <v>12.9716</v>
      </c>
      <c r="C6" s="8">
        <v>77.5946</v>
      </c>
    </row>
    <row r="7" spans="1:3" x14ac:dyDescent="0.25">
      <c r="A7" s="8" t="s">
        <v>108</v>
      </c>
      <c r="B7" s="8">
        <v>23.259899999999998</v>
      </c>
      <c r="C7" s="8">
        <v>77.412599999999998</v>
      </c>
    </row>
    <row r="8" spans="1:3" ht="30" x14ac:dyDescent="0.25">
      <c r="A8" s="8" t="s">
        <v>134</v>
      </c>
      <c r="B8" s="8">
        <v>20.296099999999999</v>
      </c>
      <c r="C8" s="8">
        <v>85.8245</v>
      </c>
    </row>
    <row r="9" spans="1:3" ht="30" x14ac:dyDescent="0.25">
      <c r="A9" s="8" t="s">
        <v>41</v>
      </c>
      <c r="B9" s="8">
        <v>30.7333</v>
      </c>
      <c r="C9" s="8">
        <v>76.779399999999995</v>
      </c>
    </row>
    <row r="10" spans="1:3" x14ac:dyDescent="0.25">
      <c r="A10" s="8" t="s">
        <v>88</v>
      </c>
      <c r="B10" s="8">
        <v>13.082700000000001</v>
      </c>
      <c r="C10" s="8">
        <v>80.270700000000005</v>
      </c>
    </row>
    <row r="11" spans="1:3" x14ac:dyDescent="0.25">
      <c r="A11" s="8" t="s">
        <v>84</v>
      </c>
      <c r="B11" s="8">
        <v>9.9312000000000005</v>
      </c>
      <c r="C11" s="8">
        <v>76.267300000000006</v>
      </c>
    </row>
    <row r="12" spans="1:3" ht="30" x14ac:dyDescent="0.25">
      <c r="A12" s="8" t="s">
        <v>116</v>
      </c>
      <c r="B12" s="8">
        <v>11.0168</v>
      </c>
      <c r="C12" s="8">
        <v>76.955799999999996</v>
      </c>
    </row>
    <row r="13" spans="1:3" ht="30" x14ac:dyDescent="0.25">
      <c r="A13" s="8" t="s">
        <v>24</v>
      </c>
      <c r="B13" s="8">
        <v>30.316500000000001</v>
      </c>
      <c r="C13" s="8">
        <v>78.032200000000003</v>
      </c>
    </row>
    <row r="14" spans="1:3" x14ac:dyDescent="0.25">
      <c r="A14" s="8" t="s">
        <v>44</v>
      </c>
      <c r="B14" s="8">
        <v>28.7041</v>
      </c>
      <c r="C14" s="8">
        <v>77.102500000000006</v>
      </c>
    </row>
    <row r="15" spans="1:3" x14ac:dyDescent="0.25">
      <c r="A15" s="8" t="s">
        <v>44</v>
      </c>
      <c r="B15" s="8">
        <v>28.7041</v>
      </c>
      <c r="C15" s="8">
        <v>77.102500000000006</v>
      </c>
    </row>
    <row r="16" spans="1:3" ht="30" x14ac:dyDescent="0.25">
      <c r="A16" s="8" t="s">
        <v>39</v>
      </c>
      <c r="B16" s="8">
        <v>28.402699999999999</v>
      </c>
      <c r="C16" s="8">
        <v>77.308199999999999</v>
      </c>
    </row>
    <row r="17" spans="1:3" ht="30" x14ac:dyDescent="0.25">
      <c r="A17" s="8" t="s">
        <v>35</v>
      </c>
      <c r="B17" s="8">
        <v>28.6692</v>
      </c>
      <c r="C17" s="8">
        <v>77.453800000000001</v>
      </c>
    </row>
    <row r="18" spans="1:3" x14ac:dyDescent="0.25">
      <c r="A18" s="8" t="s">
        <v>28</v>
      </c>
      <c r="B18" s="8">
        <v>28.459499999999998</v>
      </c>
      <c r="C18" s="8">
        <v>77.026600000000002</v>
      </c>
    </row>
    <row r="19" spans="1:3" x14ac:dyDescent="0.25">
      <c r="A19" s="8" t="s">
        <v>73</v>
      </c>
      <c r="B19" s="8">
        <v>26.218299999999999</v>
      </c>
      <c r="C19" s="8">
        <v>78.1828</v>
      </c>
    </row>
    <row r="20" spans="1:3" ht="30" x14ac:dyDescent="0.25">
      <c r="A20" s="8" t="s">
        <v>98</v>
      </c>
      <c r="B20" s="8">
        <v>17.385000000000002</v>
      </c>
      <c r="C20" s="8">
        <v>78.486699999999999</v>
      </c>
    </row>
    <row r="21" spans="1:3" x14ac:dyDescent="0.25">
      <c r="A21" s="8" t="s">
        <v>22</v>
      </c>
      <c r="B21" s="8">
        <v>22.7196</v>
      </c>
      <c r="C21" s="8">
        <v>75.857699999999994</v>
      </c>
    </row>
    <row r="22" spans="1:3" x14ac:dyDescent="0.25">
      <c r="A22" s="8" t="s">
        <v>14</v>
      </c>
      <c r="B22" s="8">
        <v>26.912400000000002</v>
      </c>
      <c r="C22" s="8">
        <v>75.787300000000002</v>
      </c>
    </row>
    <row r="23" spans="1:3" ht="30" x14ac:dyDescent="0.25">
      <c r="A23" s="8" t="s">
        <v>129</v>
      </c>
      <c r="B23" s="8">
        <v>31.326000000000001</v>
      </c>
      <c r="C23" s="8">
        <v>75.5762</v>
      </c>
    </row>
    <row r="24" spans="1:3" ht="30" x14ac:dyDescent="0.25">
      <c r="A24" s="8" t="s">
        <v>106</v>
      </c>
      <c r="B24" s="8">
        <v>22.804600000000001</v>
      </c>
      <c r="C24" s="8">
        <v>86.2029</v>
      </c>
    </row>
    <row r="25" spans="1:3" x14ac:dyDescent="0.25">
      <c r="A25" s="8" t="s">
        <v>62</v>
      </c>
      <c r="B25" s="8">
        <v>26.4499</v>
      </c>
      <c r="C25" s="8">
        <v>80.331900000000005</v>
      </c>
    </row>
    <row r="26" spans="1:3" x14ac:dyDescent="0.25">
      <c r="A26" s="8" t="s">
        <v>139</v>
      </c>
      <c r="B26" s="8">
        <v>22.572600000000001</v>
      </c>
      <c r="C26" s="8">
        <v>88.363900000000001</v>
      </c>
    </row>
    <row r="27" spans="1:3" x14ac:dyDescent="0.25">
      <c r="A27" s="8" t="s">
        <v>65</v>
      </c>
      <c r="B27" s="8">
        <v>26.846699999999998</v>
      </c>
      <c r="C27" s="8">
        <v>80.946200000000005</v>
      </c>
    </row>
    <row r="28" spans="1:3" x14ac:dyDescent="0.25">
      <c r="A28" s="8" t="s">
        <v>132</v>
      </c>
      <c r="B28" s="8">
        <v>30.901</v>
      </c>
      <c r="C28" s="8">
        <v>75.857299999999995</v>
      </c>
    </row>
    <row r="29" spans="1:3" x14ac:dyDescent="0.25">
      <c r="A29" s="8" t="s">
        <v>118</v>
      </c>
      <c r="B29" s="8">
        <v>9.9252000000000002</v>
      </c>
      <c r="C29" s="8">
        <v>78.119799999999998</v>
      </c>
    </row>
    <row r="30" spans="1:3" ht="30" x14ac:dyDescent="0.25">
      <c r="A30" s="8" t="s">
        <v>128</v>
      </c>
      <c r="B30" s="8">
        <v>12.914099999999999</v>
      </c>
      <c r="C30" s="8">
        <v>74.855999999999995</v>
      </c>
    </row>
    <row r="31" spans="1:3" x14ac:dyDescent="0.25">
      <c r="A31" s="8" t="s">
        <v>33</v>
      </c>
      <c r="B31" s="8">
        <v>28.984500000000001</v>
      </c>
      <c r="C31" s="8">
        <v>77.706400000000002</v>
      </c>
    </row>
    <row r="32" spans="1:3" ht="30" x14ac:dyDescent="0.25">
      <c r="A32" s="8" t="s">
        <v>67</v>
      </c>
      <c r="B32" s="8">
        <v>28.838899999999999</v>
      </c>
      <c r="C32" s="8">
        <v>78.776799999999994</v>
      </c>
    </row>
    <row r="33" spans="1:3" x14ac:dyDescent="0.25">
      <c r="A33" s="8" t="s">
        <v>80</v>
      </c>
      <c r="B33" s="8">
        <v>19.076000000000001</v>
      </c>
      <c r="C33" s="8">
        <v>72.877700000000004</v>
      </c>
    </row>
    <row r="34" spans="1:3" x14ac:dyDescent="0.25">
      <c r="A34" s="8" t="s">
        <v>126</v>
      </c>
      <c r="B34" s="8">
        <v>12.2958</v>
      </c>
      <c r="C34" s="8">
        <v>76.639399999999995</v>
      </c>
    </row>
    <row r="35" spans="1:3" x14ac:dyDescent="0.25">
      <c r="A35" s="8" t="s">
        <v>19</v>
      </c>
      <c r="B35" s="8">
        <v>21.145800000000001</v>
      </c>
      <c r="C35" s="8">
        <v>79.088200000000001</v>
      </c>
    </row>
    <row r="36" spans="1:3" ht="30" x14ac:dyDescent="0.25">
      <c r="A36" s="8" t="s">
        <v>226</v>
      </c>
      <c r="B36" s="8">
        <v>30.694199999999999</v>
      </c>
      <c r="C36" s="8">
        <v>76.860600000000005</v>
      </c>
    </row>
    <row r="37" spans="1:3" x14ac:dyDescent="0.25">
      <c r="A37" s="8" t="s">
        <v>136</v>
      </c>
      <c r="B37" s="8">
        <v>25.594100000000001</v>
      </c>
      <c r="C37" s="8">
        <v>85.137600000000006</v>
      </c>
    </row>
    <row r="38" spans="1:3" x14ac:dyDescent="0.25">
      <c r="A38" s="8" t="s">
        <v>90</v>
      </c>
      <c r="B38" s="8">
        <v>18.520399999999999</v>
      </c>
      <c r="C38" s="8">
        <v>73.856700000000004</v>
      </c>
    </row>
    <row r="39" spans="1:3" x14ac:dyDescent="0.25">
      <c r="A39" s="8" t="s">
        <v>231</v>
      </c>
      <c r="B39" s="8">
        <v>21.2514</v>
      </c>
      <c r="C39" s="8">
        <v>81.629599999999996</v>
      </c>
    </row>
    <row r="40" spans="1:3" x14ac:dyDescent="0.25">
      <c r="A40" s="8" t="s">
        <v>103</v>
      </c>
      <c r="B40" s="8">
        <v>23.344100000000001</v>
      </c>
      <c r="C40" s="8">
        <v>85.309600000000003</v>
      </c>
    </row>
    <row r="41" spans="1:3" x14ac:dyDescent="0.25">
      <c r="A41" s="8" t="s">
        <v>48</v>
      </c>
      <c r="B41" s="8">
        <v>21.170200000000001</v>
      </c>
      <c r="C41" s="8">
        <v>72.831100000000006</v>
      </c>
    </row>
    <row r="42" spans="1:3" x14ac:dyDescent="0.25">
      <c r="A42" s="8" t="s">
        <v>123</v>
      </c>
      <c r="B42" s="8">
        <v>10.7905</v>
      </c>
      <c r="C42" s="8">
        <v>78.704700000000003</v>
      </c>
    </row>
    <row r="43" spans="1:3" ht="30" x14ac:dyDescent="0.25">
      <c r="A43" s="8" t="s">
        <v>120</v>
      </c>
      <c r="B43" s="8">
        <v>16.5062</v>
      </c>
      <c r="C43" s="8">
        <v>80.647999999999996</v>
      </c>
    </row>
    <row r="44" spans="1:3" x14ac:dyDescent="0.25">
      <c r="A44" s="8" t="s">
        <v>121</v>
      </c>
      <c r="B44" s="8">
        <v>17.686800000000002</v>
      </c>
      <c r="C44" s="8">
        <v>83.218500000000006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E82F3D-EF65-4CF7-BEBB-ABD02985FF2A}">
  <dimension ref="A1:G44"/>
  <sheetViews>
    <sheetView zoomScale="60" zoomScaleNormal="60" workbookViewId="0">
      <selection activeCell="K18" sqref="K18:K19"/>
    </sheetView>
  </sheetViews>
  <sheetFormatPr defaultRowHeight="15" x14ac:dyDescent="0.25"/>
  <cols>
    <col min="1" max="1" width="19.7109375" bestFit="1" customWidth="1"/>
    <col min="2" max="2" width="21.85546875" bestFit="1" customWidth="1"/>
    <col min="3" max="4" width="11.5703125" bestFit="1" customWidth="1"/>
    <col min="5" max="5" width="9" bestFit="1" customWidth="1"/>
    <col min="6" max="6" width="8" bestFit="1" customWidth="1"/>
    <col min="7" max="7" width="7" bestFit="1" customWidth="1"/>
    <col min="8" max="10" width="8" bestFit="1" customWidth="1"/>
    <col min="11" max="11" width="12" bestFit="1" customWidth="1"/>
    <col min="12" max="12" width="9" bestFit="1" customWidth="1"/>
    <col min="13" max="14" width="8" bestFit="1" customWidth="1"/>
    <col min="15" max="15" width="12" bestFit="1" customWidth="1"/>
    <col min="16" max="17" width="8" bestFit="1" customWidth="1"/>
    <col min="18" max="18" width="11" bestFit="1" customWidth="1"/>
    <col min="19" max="19" width="9" bestFit="1" customWidth="1"/>
    <col min="20" max="20" width="12" bestFit="1" customWidth="1"/>
    <col min="21" max="21" width="10" bestFit="1" customWidth="1"/>
    <col min="22" max="22" width="8" bestFit="1" customWidth="1"/>
    <col min="23" max="23" width="10" bestFit="1" customWidth="1"/>
    <col min="24" max="24" width="11" bestFit="1" customWidth="1"/>
    <col min="25" max="28" width="8" bestFit="1" customWidth="1"/>
    <col min="29" max="29" width="9" bestFit="1" customWidth="1"/>
    <col min="30" max="31" width="8" bestFit="1" customWidth="1"/>
    <col min="32" max="32" width="12" bestFit="1" customWidth="1"/>
    <col min="33" max="33" width="9" bestFit="1" customWidth="1"/>
    <col min="34" max="34" width="8" bestFit="1" customWidth="1"/>
    <col min="35" max="35" width="7" bestFit="1" customWidth="1"/>
    <col min="36" max="36" width="9" bestFit="1" customWidth="1"/>
    <col min="37" max="38" width="8" bestFit="1" customWidth="1"/>
    <col min="39" max="39" width="12" bestFit="1" customWidth="1"/>
    <col min="40" max="41" width="8" bestFit="1" customWidth="1"/>
    <col min="42" max="42" width="12" bestFit="1" customWidth="1"/>
    <col min="43" max="43" width="10" bestFit="1" customWidth="1"/>
    <col min="44" max="44" width="8" bestFit="1" customWidth="1"/>
    <col min="45" max="45" width="12" bestFit="1" customWidth="1"/>
  </cols>
  <sheetData>
    <row r="1" spans="1:7" x14ac:dyDescent="0.25">
      <c r="A1" s="3" t="s">
        <v>254</v>
      </c>
      <c r="B1" t="s">
        <v>270</v>
      </c>
      <c r="D1" t="s">
        <v>4</v>
      </c>
      <c r="E1" t="s">
        <v>276</v>
      </c>
      <c r="F1" t="s">
        <v>273</v>
      </c>
      <c r="G1" t="s">
        <v>272</v>
      </c>
    </row>
    <row r="2" spans="1:7" x14ac:dyDescent="0.25">
      <c r="A2" s="4" t="s">
        <v>70</v>
      </c>
      <c r="B2" s="6">
        <v>152685</v>
      </c>
      <c r="D2" s="4" t="s">
        <v>70</v>
      </c>
      <c r="E2" s="6">
        <v>152685</v>
      </c>
      <c r="F2">
        <f>VLOOKUP($D2,'Sales Data'!$E$2:$O$149,10,0)</f>
        <v>78.008099999999999</v>
      </c>
      <c r="G2">
        <f>VLOOKUP($D2,'Sales Data'!$E$2:$O$149,11,0)</f>
        <v>27.1767</v>
      </c>
    </row>
    <row r="3" spans="1:7" x14ac:dyDescent="0.25">
      <c r="A3" s="4" t="s">
        <v>55</v>
      </c>
      <c r="B3" s="6">
        <v>246757.4</v>
      </c>
      <c r="D3" s="4" t="s">
        <v>55</v>
      </c>
      <c r="E3" s="6">
        <v>246757.4</v>
      </c>
      <c r="F3">
        <f>VLOOKUP($D3,'Sales Data'!$E$2:$O$149,10,0)</f>
        <v>72.571399999999997</v>
      </c>
      <c r="G3">
        <f>VLOOKUP($D3,'Sales Data'!$E$2:$O$149,11,0)</f>
        <v>23.022500000000001</v>
      </c>
    </row>
    <row r="4" spans="1:7" x14ac:dyDescent="0.25">
      <c r="A4" s="4" t="s">
        <v>92</v>
      </c>
      <c r="B4" s="6">
        <v>151750</v>
      </c>
      <c r="D4" s="4" t="s">
        <v>92</v>
      </c>
      <c r="E4" s="6">
        <v>151750</v>
      </c>
      <c r="F4">
        <f>VLOOKUP($D4,'Sales Data'!$E$2:$O$149,10,0)</f>
        <v>76.776700000000005</v>
      </c>
      <c r="G4">
        <f>VLOOKUP($D4,'Sales Data'!$E$2:$O$149,11,0)</f>
        <v>30.3782</v>
      </c>
    </row>
    <row r="5" spans="1:7" x14ac:dyDescent="0.25">
      <c r="A5" s="4" t="s">
        <v>51</v>
      </c>
      <c r="B5" s="6">
        <v>242875.5</v>
      </c>
      <c r="D5" s="4" t="s">
        <v>51</v>
      </c>
      <c r="E5" s="6">
        <v>242875.5</v>
      </c>
      <c r="F5">
        <f>VLOOKUP($D5,'Sales Data'!$E$2:$O$149,10,0)</f>
        <v>73.181200000000004</v>
      </c>
      <c r="G5">
        <f>VLOOKUP($D5,'Sales Data'!$E$2:$O$149,11,0)</f>
        <v>22.307200000000002</v>
      </c>
    </row>
    <row r="6" spans="1:7" x14ac:dyDescent="0.25">
      <c r="A6" s="4" t="s">
        <v>77</v>
      </c>
      <c r="B6" s="6">
        <v>489461.75</v>
      </c>
      <c r="D6" s="4" t="s">
        <v>77</v>
      </c>
      <c r="E6" s="6">
        <v>489461.75</v>
      </c>
      <c r="F6">
        <f>VLOOKUP($D6,'Sales Data'!$E$2:$O$149,10,0)</f>
        <v>77.5946</v>
      </c>
      <c r="G6">
        <f>VLOOKUP($D6,'Sales Data'!$E$2:$O$149,11,0)</f>
        <v>12.9716</v>
      </c>
    </row>
    <row r="7" spans="1:7" x14ac:dyDescent="0.25">
      <c r="A7" s="4" t="s">
        <v>108</v>
      </c>
      <c r="B7" s="6">
        <v>447011.25</v>
      </c>
      <c r="D7" s="4" t="s">
        <v>108</v>
      </c>
      <c r="E7" s="6">
        <v>447011.25</v>
      </c>
      <c r="F7">
        <f>VLOOKUP($D7,'Sales Data'!$E$2:$O$149,10,0)</f>
        <v>77.412599999999998</v>
      </c>
      <c r="G7">
        <f>VLOOKUP($D7,'Sales Data'!$E$2:$O$149,11,0)</f>
        <v>23.259899999999998</v>
      </c>
    </row>
    <row r="8" spans="1:7" x14ac:dyDescent="0.25">
      <c r="A8" s="4" t="s">
        <v>134</v>
      </c>
      <c r="B8" s="6">
        <v>331000</v>
      </c>
      <c r="D8" s="4" t="s">
        <v>134</v>
      </c>
      <c r="E8" s="6">
        <v>331000</v>
      </c>
      <c r="F8">
        <f>VLOOKUP($D8,'Sales Data'!$E$2:$O$149,10,0)</f>
        <v>85.8245</v>
      </c>
      <c r="G8">
        <f>VLOOKUP($D8,'Sales Data'!$E$2:$O$149,11,0)</f>
        <v>20.296099999999999</v>
      </c>
    </row>
    <row r="9" spans="1:7" x14ac:dyDescent="0.25">
      <c r="A9" s="4" t="s">
        <v>41</v>
      </c>
      <c r="B9" s="6">
        <v>402156.42857142858</v>
      </c>
      <c r="D9" s="4" t="s">
        <v>41</v>
      </c>
      <c r="E9" s="6">
        <v>402156.42857142858</v>
      </c>
      <c r="F9">
        <f>VLOOKUP($D9,'Sales Data'!$E$2:$O$149,10,0)</f>
        <v>76.779399999999995</v>
      </c>
      <c r="G9">
        <f>VLOOKUP($D9,'Sales Data'!$E$2:$O$149,11,0)</f>
        <v>30.7333</v>
      </c>
    </row>
    <row r="10" spans="1:7" x14ac:dyDescent="0.25">
      <c r="A10" s="4" t="s">
        <v>88</v>
      </c>
      <c r="B10" s="6">
        <v>710046.2</v>
      </c>
      <c r="D10" s="4" t="s">
        <v>88</v>
      </c>
      <c r="E10" s="6">
        <v>710046.2</v>
      </c>
      <c r="F10">
        <f>VLOOKUP($D10,'Sales Data'!$E$2:$O$149,10,0)</f>
        <v>80.270700000000005</v>
      </c>
      <c r="G10">
        <f>VLOOKUP($D10,'Sales Data'!$E$2:$O$149,11,0)</f>
        <v>13.082700000000001</v>
      </c>
    </row>
    <row r="11" spans="1:7" x14ac:dyDescent="0.25">
      <c r="A11" s="4" t="s">
        <v>84</v>
      </c>
      <c r="B11" s="6">
        <v>322404.2</v>
      </c>
      <c r="D11" s="4" t="s">
        <v>84</v>
      </c>
      <c r="E11" s="6">
        <v>322404.2</v>
      </c>
      <c r="F11">
        <f>VLOOKUP($D11,'Sales Data'!$E$2:$O$149,10,0)</f>
        <v>76.267300000000006</v>
      </c>
      <c r="G11">
        <f>VLOOKUP($D11,'Sales Data'!$E$2:$O$149,11,0)</f>
        <v>9.9312000000000005</v>
      </c>
    </row>
    <row r="12" spans="1:7" x14ac:dyDescent="0.25">
      <c r="A12" s="4" t="s">
        <v>116</v>
      </c>
      <c r="B12" s="6">
        <v>108075</v>
      </c>
      <c r="D12" s="4" t="s">
        <v>116</v>
      </c>
      <c r="E12" s="6">
        <v>108075</v>
      </c>
      <c r="F12">
        <f>VLOOKUP($D12,'Sales Data'!$E$2:$O$149,10,0)</f>
        <v>76.955799999999996</v>
      </c>
      <c r="G12">
        <f>VLOOKUP($D12,'Sales Data'!$E$2:$O$149,11,0)</f>
        <v>11.0168</v>
      </c>
    </row>
    <row r="13" spans="1:7" x14ac:dyDescent="0.25">
      <c r="A13" s="4" t="s">
        <v>24</v>
      </c>
      <c r="B13" s="6">
        <v>148264</v>
      </c>
      <c r="D13" s="4" t="s">
        <v>24</v>
      </c>
      <c r="E13" s="6">
        <v>148264</v>
      </c>
      <c r="F13">
        <f>VLOOKUP($D13,'Sales Data'!$E$2:$O$149,10,0)</f>
        <v>78.032200000000003</v>
      </c>
      <c r="G13">
        <f>VLOOKUP($D13,'Sales Data'!$E$2:$O$149,11,0)</f>
        <v>30.316500000000001</v>
      </c>
    </row>
    <row r="14" spans="1:7" x14ac:dyDescent="0.25">
      <c r="A14" s="4" t="s">
        <v>44</v>
      </c>
      <c r="B14" s="6">
        <v>698873.83333333337</v>
      </c>
      <c r="D14" s="4" t="s">
        <v>44</v>
      </c>
      <c r="E14" s="6">
        <v>698873.83333333337</v>
      </c>
      <c r="F14">
        <f>VLOOKUP($D14,'Sales Data'!$E$2:$O$149,10,0)</f>
        <v>77.102500000000006</v>
      </c>
      <c r="G14">
        <f>VLOOKUP($D14,'Sales Data'!$E$2:$O$149,11,0)</f>
        <v>28.7041</v>
      </c>
    </row>
    <row r="15" spans="1:7" x14ac:dyDescent="0.25">
      <c r="A15" s="4" t="s">
        <v>39</v>
      </c>
      <c r="B15" s="6">
        <v>135108.33333333334</v>
      </c>
      <c r="D15" s="4" t="s">
        <v>39</v>
      </c>
      <c r="E15" s="6">
        <v>135108.33333333334</v>
      </c>
      <c r="F15">
        <f>VLOOKUP($D15,'Sales Data'!$E$2:$O$149,10,0)</f>
        <v>77.308199999999999</v>
      </c>
      <c r="G15">
        <f>VLOOKUP($D15,'Sales Data'!$E$2:$O$149,11,0)</f>
        <v>28.402699999999999</v>
      </c>
    </row>
    <row r="16" spans="1:7" x14ac:dyDescent="0.25">
      <c r="A16" s="4" t="s">
        <v>35</v>
      </c>
      <c r="B16" s="6">
        <v>92028.5</v>
      </c>
      <c r="D16" s="4" t="s">
        <v>35</v>
      </c>
      <c r="E16" s="6">
        <v>92028.5</v>
      </c>
      <c r="F16">
        <f>VLOOKUP($D16,'Sales Data'!$E$2:$O$149,10,0)</f>
        <v>77.453800000000001</v>
      </c>
      <c r="G16">
        <f>VLOOKUP($D16,'Sales Data'!$E$2:$O$149,11,0)</f>
        <v>28.6692</v>
      </c>
    </row>
    <row r="17" spans="1:7" x14ac:dyDescent="0.25">
      <c r="A17" s="4" t="s">
        <v>28</v>
      </c>
      <c r="B17" s="6">
        <v>438370.875</v>
      </c>
      <c r="D17" s="4" t="s">
        <v>28</v>
      </c>
      <c r="E17" s="6">
        <v>438370.875</v>
      </c>
      <c r="F17">
        <f>VLOOKUP($D17,'Sales Data'!$E$2:$O$149,10,0)</f>
        <v>77.026600000000002</v>
      </c>
      <c r="G17">
        <f>VLOOKUP($D17,'Sales Data'!$E$2:$O$149,11,0)</f>
        <v>28.459499999999998</v>
      </c>
    </row>
    <row r="18" spans="1:7" x14ac:dyDescent="0.25">
      <c r="A18" s="4" t="s">
        <v>73</v>
      </c>
      <c r="B18" s="6">
        <v>136600</v>
      </c>
      <c r="D18" s="4" t="s">
        <v>73</v>
      </c>
      <c r="E18" s="6">
        <v>136600</v>
      </c>
      <c r="F18">
        <f>VLOOKUP($D18,'Sales Data'!$E$2:$O$149,10,0)</f>
        <v>78.1828</v>
      </c>
      <c r="G18">
        <f>VLOOKUP($D18,'Sales Data'!$E$2:$O$149,11,0)</f>
        <v>26.218299999999999</v>
      </c>
    </row>
    <row r="19" spans="1:7" x14ac:dyDescent="0.25">
      <c r="A19" s="4" t="s">
        <v>98</v>
      </c>
      <c r="B19" s="6">
        <v>924699.6</v>
      </c>
      <c r="D19" s="4" t="s">
        <v>98</v>
      </c>
      <c r="E19" s="6">
        <v>924699.6</v>
      </c>
      <c r="F19">
        <f>VLOOKUP($D19,'Sales Data'!$E$2:$O$149,10,0)</f>
        <v>78.486699999999999</v>
      </c>
      <c r="G19">
        <f>VLOOKUP($D19,'Sales Data'!$E$2:$O$149,11,0)</f>
        <v>17.385000000000002</v>
      </c>
    </row>
    <row r="20" spans="1:7" x14ac:dyDescent="0.25">
      <c r="A20" s="4" t="s">
        <v>22</v>
      </c>
      <c r="B20" s="6">
        <v>166303.33333333334</v>
      </c>
      <c r="D20" s="4" t="s">
        <v>22</v>
      </c>
      <c r="E20" s="6">
        <v>166303.33333333334</v>
      </c>
      <c r="F20">
        <f>VLOOKUP($D20,'Sales Data'!$E$2:$O$149,10,0)</f>
        <v>75.857699999999994</v>
      </c>
      <c r="G20">
        <f>VLOOKUP($D20,'Sales Data'!$E$2:$O$149,11,0)</f>
        <v>22.7196</v>
      </c>
    </row>
    <row r="21" spans="1:7" x14ac:dyDescent="0.25">
      <c r="A21" s="4" t="s">
        <v>14</v>
      </c>
      <c r="B21" s="6">
        <v>289567</v>
      </c>
      <c r="D21" s="4" t="s">
        <v>14</v>
      </c>
      <c r="E21" s="6">
        <v>289567</v>
      </c>
      <c r="F21">
        <f>VLOOKUP($D21,'Sales Data'!$E$2:$O$149,10,0)</f>
        <v>75.787300000000002</v>
      </c>
      <c r="G21">
        <f>VLOOKUP($D21,'Sales Data'!$E$2:$O$149,11,0)</f>
        <v>26.912400000000002</v>
      </c>
    </row>
    <row r="22" spans="1:7" x14ac:dyDescent="0.25">
      <c r="A22" s="4" t="s">
        <v>129</v>
      </c>
      <c r="B22" s="6">
        <v>72275</v>
      </c>
      <c r="D22" s="4" t="s">
        <v>129</v>
      </c>
      <c r="E22" s="6">
        <v>72275</v>
      </c>
      <c r="F22">
        <f>VLOOKUP($D22,'Sales Data'!$E$2:$O$149,10,0)</f>
        <v>75.5762</v>
      </c>
      <c r="G22">
        <f>VLOOKUP($D22,'Sales Data'!$E$2:$O$149,11,0)</f>
        <v>31.326000000000001</v>
      </c>
    </row>
    <row r="23" spans="1:7" x14ac:dyDescent="0.25">
      <c r="A23" s="4" t="s">
        <v>106</v>
      </c>
      <c r="B23" s="6">
        <v>288958.33333333331</v>
      </c>
      <c r="D23" s="4" t="s">
        <v>106</v>
      </c>
      <c r="E23" s="6">
        <v>288958.33333333331</v>
      </c>
      <c r="F23">
        <f>VLOOKUP($D23,'Sales Data'!$E$2:$O$149,10,0)</f>
        <v>86.2029</v>
      </c>
      <c r="G23">
        <f>VLOOKUP($D23,'Sales Data'!$E$2:$O$149,11,0)</f>
        <v>22.804600000000001</v>
      </c>
    </row>
    <row r="24" spans="1:7" x14ac:dyDescent="0.25">
      <c r="A24" s="4" t="s">
        <v>62</v>
      </c>
      <c r="B24" s="6">
        <v>151015</v>
      </c>
      <c r="D24" s="4" t="s">
        <v>62</v>
      </c>
      <c r="E24" s="6">
        <v>151015</v>
      </c>
      <c r="F24">
        <f>VLOOKUP($D24,'Sales Data'!$E$2:$O$149,10,0)</f>
        <v>80.331900000000005</v>
      </c>
      <c r="G24">
        <f>VLOOKUP($D24,'Sales Data'!$E$2:$O$149,11,0)</f>
        <v>26.4499</v>
      </c>
    </row>
    <row r="25" spans="1:7" x14ac:dyDescent="0.25">
      <c r="A25" s="4" t="s">
        <v>139</v>
      </c>
      <c r="B25" s="6">
        <v>883446.75</v>
      </c>
      <c r="D25" s="4" t="s">
        <v>139</v>
      </c>
      <c r="E25" s="6">
        <v>883446.75</v>
      </c>
      <c r="F25">
        <f>VLOOKUP($D25,'Sales Data'!$E$2:$O$149,10,0)</f>
        <v>88.363900000000001</v>
      </c>
      <c r="G25">
        <f>VLOOKUP($D25,'Sales Data'!$E$2:$O$149,11,0)</f>
        <v>22.572600000000001</v>
      </c>
    </row>
    <row r="26" spans="1:7" x14ac:dyDescent="0.25">
      <c r="A26" s="4" t="s">
        <v>65</v>
      </c>
      <c r="B26" s="6">
        <v>218735.5</v>
      </c>
      <c r="D26" s="4" t="s">
        <v>65</v>
      </c>
      <c r="E26" s="6">
        <v>218735.5</v>
      </c>
      <c r="F26">
        <f>VLOOKUP($D26,'Sales Data'!$E$2:$O$149,10,0)</f>
        <v>80.946200000000005</v>
      </c>
      <c r="G26">
        <f>VLOOKUP($D26,'Sales Data'!$E$2:$O$149,11,0)</f>
        <v>26.846699999999998</v>
      </c>
    </row>
    <row r="27" spans="1:7" x14ac:dyDescent="0.25">
      <c r="A27" s="4" t="s">
        <v>132</v>
      </c>
      <c r="B27" s="6">
        <v>50300</v>
      </c>
      <c r="D27" s="4" t="s">
        <v>132</v>
      </c>
      <c r="E27" s="6">
        <v>50300</v>
      </c>
      <c r="F27">
        <f>VLOOKUP($D27,'Sales Data'!$E$2:$O$149,10,0)</f>
        <v>75.857299999999995</v>
      </c>
      <c r="G27">
        <f>VLOOKUP($D27,'Sales Data'!$E$2:$O$149,11,0)</f>
        <v>30.901</v>
      </c>
    </row>
    <row r="28" spans="1:7" x14ac:dyDescent="0.25">
      <c r="A28" s="4" t="s">
        <v>118</v>
      </c>
      <c r="B28" s="6">
        <v>168375</v>
      </c>
      <c r="D28" s="4" t="s">
        <v>118</v>
      </c>
      <c r="E28" s="6">
        <v>168375</v>
      </c>
      <c r="F28">
        <f>VLOOKUP($D28,'Sales Data'!$E$2:$O$149,10,0)</f>
        <v>78.119799999999998</v>
      </c>
      <c r="G28">
        <f>VLOOKUP($D28,'Sales Data'!$E$2:$O$149,11,0)</f>
        <v>9.9252000000000002</v>
      </c>
    </row>
    <row r="29" spans="1:7" x14ac:dyDescent="0.25">
      <c r="A29" s="4" t="s">
        <v>128</v>
      </c>
      <c r="B29" s="6">
        <v>29625</v>
      </c>
      <c r="D29" s="4" t="s">
        <v>128</v>
      </c>
      <c r="E29" s="6">
        <v>29625</v>
      </c>
      <c r="F29">
        <f>VLOOKUP($D29,'Sales Data'!$E$2:$O$149,10,0)</f>
        <v>74.855999999999995</v>
      </c>
      <c r="G29">
        <f>VLOOKUP($D29,'Sales Data'!$E$2:$O$149,11,0)</f>
        <v>12.914099999999999</v>
      </c>
    </row>
    <row r="30" spans="1:7" x14ac:dyDescent="0.25">
      <c r="A30" s="4" t="s">
        <v>33</v>
      </c>
      <c r="B30" s="6">
        <v>315088.375</v>
      </c>
      <c r="D30" s="4" t="s">
        <v>33</v>
      </c>
      <c r="E30" s="6">
        <v>315088.375</v>
      </c>
      <c r="F30">
        <f>VLOOKUP($D30,'Sales Data'!$E$2:$O$149,10,0)</f>
        <v>77.706400000000002</v>
      </c>
      <c r="G30">
        <f>VLOOKUP($D30,'Sales Data'!$E$2:$O$149,11,0)</f>
        <v>28.984500000000001</v>
      </c>
    </row>
    <row r="31" spans="1:7" x14ac:dyDescent="0.25">
      <c r="A31" s="4" t="s">
        <v>67</v>
      </c>
      <c r="B31" s="6">
        <v>45490</v>
      </c>
      <c r="D31" s="4" t="s">
        <v>67</v>
      </c>
      <c r="E31" s="6">
        <v>45490</v>
      </c>
      <c r="F31">
        <f>VLOOKUP($D31,'Sales Data'!$E$2:$O$149,10,0)</f>
        <v>78.776799999999994</v>
      </c>
      <c r="G31">
        <f>VLOOKUP($D31,'Sales Data'!$E$2:$O$149,11,0)</f>
        <v>28.838899999999999</v>
      </c>
    </row>
    <row r="32" spans="1:7" x14ac:dyDescent="0.25">
      <c r="A32" s="4" t="s">
        <v>80</v>
      </c>
      <c r="B32" s="6">
        <v>579591.75</v>
      </c>
      <c r="D32" s="4" t="s">
        <v>80</v>
      </c>
      <c r="E32" s="6">
        <v>579591.75</v>
      </c>
      <c r="F32">
        <f>VLOOKUP($D32,'Sales Data'!$E$2:$O$149,10,0)</f>
        <v>72.877700000000004</v>
      </c>
      <c r="G32">
        <f>VLOOKUP($D32,'Sales Data'!$E$2:$O$149,11,0)</f>
        <v>19.076000000000001</v>
      </c>
    </row>
    <row r="33" spans="1:7" x14ac:dyDescent="0.25">
      <c r="A33" s="4" t="s">
        <v>126</v>
      </c>
      <c r="B33" s="6">
        <v>64650</v>
      </c>
      <c r="D33" s="4" t="s">
        <v>126</v>
      </c>
      <c r="E33" s="6">
        <v>64650</v>
      </c>
      <c r="F33">
        <f>VLOOKUP($D33,'Sales Data'!$E$2:$O$149,10,0)</f>
        <v>76.639399999999995</v>
      </c>
      <c r="G33">
        <f>VLOOKUP($D33,'Sales Data'!$E$2:$O$149,11,0)</f>
        <v>12.2958</v>
      </c>
    </row>
    <row r="34" spans="1:7" x14ac:dyDescent="0.25">
      <c r="A34" s="4" t="s">
        <v>19</v>
      </c>
      <c r="B34" s="6">
        <v>180446.66666666666</v>
      </c>
      <c r="D34" s="4" t="s">
        <v>19</v>
      </c>
      <c r="E34" s="6">
        <v>180446.66666666666</v>
      </c>
      <c r="F34">
        <f>VLOOKUP($D34,'Sales Data'!$E$2:$O$149,10,0)</f>
        <v>79.088200000000001</v>
      </c>
      <c r="G34">
        <f>VLOOKUP($D34,'Sales Data'!$E$2:$O$149,11,0)</f>
        <v>21.145800000000001</v>
      </c>
    </row>
    <row r="35" spans="1:7" x14ac:dyDescent="0.25">
      <c r="A35" s="4" t="s">
        <v>226</v>
      </c>
      <c r="B35" s="6">
        <v>241000</v>
      </c>
      <c r="D35" s="4" t="s">
        <v>226</v>
      </c>
      <c r="E35" s="6">
        <v>241000</v>
      </c>
      <c r="F35">
        <f>VLOOKUP($D35,'Sales Data'!$E$2:$O$149,10,0)</f>
        <v>76.860600000000005</v>
      </c>
      <c r="G35">
        <f>VLOOKUP($D35,'Sales Data'!$E$2:$O$149,11,0)</f>
        <v>30.694199999999999</v>
      </c>
    </row>
    <row r="36" spans="1:7" x14ac:dyDescent="0.25">
      <c r="A36" s="4" t="s">
        <v>136</v>
      </c>
      <c r="B36" s="6">
        <v>215512.66666666666</v>
      </c>
      <c r="D36" s="4" t="s">
        <v>136</v>
      </c>
      <c r="E36" s="6">
        <v>215512.66666666666</v>
      </c>
      <c r="F36">
        <f>VLOOKUP($D36,'Sales Data'!$E$2:$O$149,10,0)</f>
        <v>85.137600000000006</v>
      </c>
      <c r="G36">
        <f>VLOOKUP($D36,'Sales Data'!$E$2:$O$149,11,0)</f>
        <v>25.594100000000001</v>
      </c>
    </row>
    <row r="37" spans="1:7" x14ac:dyDescent="0.25">
      <c r="A37" s="4" t="s">
        <v>90</v>
      </c>
      <c r="B37" s="6">
        <v>525518</v>
      </c>
      <c r="D37" s="4" t="s">
        <v>90</v>
      </c>
      <c r="E37" s="6">
        <v>525518</v>
      </c>
      <c r="F37">
        <f>VLOOKUP($D37,'Sales Data'!$E$2:$O$149,10,0)</f>
        <v>73.856700000000004</v>
      </c>
      <c r="G37">
        <f>VLOOKUP($D37,'Sales Data'!$E$2:$O$149,11,0)</f>
        <v>18.520399999999999</v>
      </c>
    </row>
    <row r="38" spans="1:7" x14ac:dyDescent="0.25">
      <c r="A38" s="4" t="s">
        <v>231</v>
      </c>
      <c r="B38" s="6">
        <v>226345</v>
      </c>
      <c r="D38" s="4" t="s">
        <v>231</v>
      </c>
      <c r="E38" s="6">
        <v>226345</v>
      </c>
      <c r="F38">
        <f>VLOOKUP($D38,'Sales Data'!$E$2:$O$149,10,0)</f>
        <v>81.629599999999996</v>
      </c>
      <c r="G38">
        <f>VLOOKUP($D38,'Sales Data'!$E$2:$O$149,11,0)</f>
        <v>21.2514</v>
      </c>
    </row>
    <row r="39" spans="1:7" x14ac:dyDescent="0.25">
      <c r="A39" s="4" t="s">
        <v>103</v>
      </c>
      <c r="B39" s="6">
        <v>224542</v>
      </c>
      <c r="D39" s="4" t="s">
        <v>103</v>
      </c>
      <c r="E39" s="6">
        <v>224542</v>
      </c>
      <c r="F39">
        <f>VLOOKUP($D39,'Sales Data'!$E$2:$O$149,10,0)</f>
        <v>85.309600000000003</v>
      </c>
      <c r="G39">
        <f>VLOOKUP($D39,'Sales Data'!$E$2:$O$149,11,0)</f>
        <v>23.344100000000001</v>
      </c>
    </row>
    <row r="40" spans="1:7" x14ac:dyDescent="0.25">
      <c r="A40" s="4" t="s">
        <v>48</v>
      </c>
      <c r="B40" s="6">
        <v>158950</v>
      </c>
      <c r="D40" s="4" t="s">
        <v>48</v>
      </c>
      <c r="E40" s="6">
        <v>158950</v>
      </c>
      <c r="F40">
        <f>VLOOKUP($D40,'Sales Data'!$E$2:$O$149,10,0)</f>
        <v>72.831100000000006</v>
      </c>
      <c r="G40">
        <f>VLOOKUP($D40,'Sales Data'!$E$2:$O$149,11,0)</f>
        <v>21.170200000000001</v>
      </c>
    </row>
    <row r="41" spans="1:7" x14ac:dyDescent="0.25">
      <c r="A41" s="4" t="s">
        <v>123</v>
      </c>
      <c r="B41" s="6">
        <v>73445</v>
      </c>
      <c r="D41" s="4" t="s">
        <v>123</v>
      </c>
      <c r="E41" s="6">
        <v>73445</v>
      </c>
      <c r="F41">
        <f>VLOOKUP($D41,'Sales Data'!$E$2:$O$149,10,0)</f>
        <v>78.704700000000003</v>
      </c>
      <c r="G41">
        <f>VLOOKUP($D41,'Sales Data'!$E$2:$O$149,11,0)</f>
        <v>10.7905</v>
      </c>
    </row>
    <row r="42" spans="1:7" x14ac:dyDescent="0.25">
      <c r="A42" s="4" t="s">
        <v>120</v>
      </c>
      <c r="B42" s="6">
        <v>111900</v>
      </c>
      <c r="D42" s="4" t="s">
        <v>120</v>
      </c>
      <c r="E42" s="6">
        <v>111900</v>
      </c>
      <c r="F42">
        <f>VLOOKUP($D42,'Sales Data'!$E$2:$O$149,10,0)</f>
        <v>80.647999999999996</v>
      </c>
      <c r="G42">
        <f>VLOOKUP($D42,'Sales Data'!$E$2:$O$149,11,0)</f>
        <v>16.5062</v>
      </c>
    </row>
    <row r="43" spans="1:7" x14ac:dyDescent="0.25">
      <c r="A43" s="4" t="s">
        <v>121</v>
      </c>
      <c r="B43" s="6">
        <v>317925</v>
      </c>
      <c r="D43" s="4" t="s">
        <v>121</v>
      </c>
      <c r="E43" s="6">
        <v>317925</v>
      </c>
      <c r="F43">
        <f>VLOOKUP($D43,'Sales Data'!$E$2:$O$149,10,0)</f>
        <v>83.218500000000006</v>
      </c>
      <c r="G43">
        <f>VLOOKUP($D43,'Sales Data'!$E$2:$O$149,11,0)</f>
        <v>17.686800000000002</v>
      </c>
    </row>
    <row r="44" spans="1:7" x14ac:dyDescent="0.25">
      <c r="A44" s="4" t="s">
        <v>255</v>
      </c>
      <c r="B44" s="6">
        <v>385634.29729729728</v>
      </c>
      <c r="D44" s="4" t="s">
        <v>277</v>
      </c>
      <c r="E44" s="6">
        <v>4000000</v>
      </c>
      <c r="F44">
        <v>0</v>
      </c>
      <c r="G44">
        <v>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341431-4523-49A8-9207-0ABFBCC160B0}">
  <dimension ref="A1:B11"/>
  <sheetViews>
    <sheetView workbookViewId="0">
      <selection activeCell="M4" sqref="M4"/>
    </sheetView>
  </sheetViews>
  <sheetFormatPr defaultRowHeight="15" x14ac:dyDescent="0.25"/>
  <cols>
    <col min="1" max="1" width="13.140625" bestFit="1" customWidth="1"/>
    <col min="2" max="2" width="16.85546875" bestFit="1" customWidth="1"/>
  </cols>
  <sheetData>
    <row r="1" spans="1:2" x14ac:dyDescent="0.25">
      <c r="A1" s="3" t="s">
        <v>254</v>
      </c>
      <c r="B1" t="s">
        <v>265</v>
      </c>
    </row>
    <row r="2" spans="1:2" x14ac:dyDescent="0.25">
      <c r="A2" s="4" t="s">
        <v>216</v>
      </c>
      <c r="B2" s="6">
        <v>4795538</v>
      </c>
    </row>
    <row r="3" spans="1:2" x14ac:dyDescent="0.25">
      <c r="A3" s="4" t="s">
        <v>100</v>
      </c>
      <c r="B3" s="6">
        <v>11201541</v>
      </c>
    </row>
    <row r="4" spans="1:2" x14ac:dyDescent="0.25">
      <c r="A4" s="4" t="s">
        <v>214</v>
      </c>
      <c r="B4" s="6">
        <v>105000</v>
      </c>
    </row>
    <row r="5" spans="1:2" x14ac:dyDescent="0.25">
      <c r="A5" s="4" t="s">
        <v>161</v>
      </c>
      <c r="B5" s="6">
        <v>5923590</v>
      </c>
    </row>
    <row r="6" spans="1:2" x14ac:dyDescent="0.25">
      <c r="A6" s="4" t="s">
        <v>75</v>
      </c>
      <c r="B6" s="6">
        <v>3826245</v>
      </c>
    </row>
    <row r="7" spans="1:2" x14ac:dyDescent="0.25">
      <c r="A7" s="4" t="s">
        <v>30</v>
      </c>
      <c r="B7" s="6">
        <v>14885027</v>
      </c>
    </row>
    <row r="8" spans="1:2" x14ac:dyDescent="0.25">
      <c r="A8" s="4" t="s">
        <v>110</v>
      </c>
      <c r="B8" s="6">
        <v>328850</v>
      </c>
    </row>
    <row r="9" spans="1:2" x14ac:dyDescent="0.25">
      <c r="A9" s="4" t="s">
        <v>192</v>
      </c>
      <c r="B9" s="6">
        <v>14749095</v>
      </c>
    </row>
    <row r="10" spans="1:2" x14ac:dyDescent="0.25">
      <c r="A10" s="4" t="s">
        <v>16</v>
      </c>
      <c r="B10" s="6">
        <v>1258990</v>
      </c>
    </row>
    <row r="11" spans="1:2" x14ac:dyDescent="0.25">
      <c r="A11" s="4" t="s">
        <v>255</v>
      </c>
      <c r="B11" s="6">
        <v>57073876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 2 0 2 4 - 0 6 - 1 8 T 2 2 : 5 7 : 5 1 . 8 9 4 2 1 6 + 0 5 : 3 0 < / L a s t P r o c e s s e d T i m e > < / D a t a M o d e l i n g S a n d b o x . S e r i a l i z e d S a n d b o x E r r o r C a c h e > ] ] > < / C u s t o m C o n t e n t > < / G e m i n i > 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5 9 e 2 7 f 3 2 - 1 b f 5 - 4 7 6 9 - 9 c e 1 - d 1 8 b 2 e 1 2 6 a c 0 " > < T r a n s i t i o n > M o v e T o < / T r a n s i t i o n > < E f f e c t > S t a t i o n < / E f f e c t > < T h e m e > B i n g R o a d < / T h e m e > < T h e m e W i t h L a b e l > t r u e < / T h e m e W i t h L a b e l > < F l a t M o d e E n a b l e d > t r u e < / F l a t M o d e E n a b l e d > < D u r a t i o n > 1 0 0 0 0 0 0 0 0 < / D u r a t i o n > < T r a n s i t i o n D u r a t i o n > 3 0 0 0 0 0 0 0 < / T r a n s i t i o n D u r a t i o n > < S p e e d > 0 . 5 < / S p e e d > < F r a m e > < C a m e r a > < L a t i t u d e > 2 4 . 1 8 7 3 2 7 6 5 3 1 7 9 1 2 8 < / L a t i t u d e > < L o n g i t u d e > 8 4 . 3 4 2 2 7 9 7 1 9 1 5 3 1 6 9 < / L o n g i t u d e > < R o t a t i o n > 0 < / R o t a t i o n > < P i v o t A n g l e > - 0 . 1 4 7 1 4 3 7 2 8 5 5 1 9 4 6 3 5 < / P i v o t A n g l e > < D i s t a n c e > 0 . 7 3 7 2 7 9 9 9 9 9 9 9 9 9 9 9 4 < / D i s t a n c e > < / C a m e r a > < I m a g e > i V B O R w 0 K G g o A A A A N S U h E U g A A A N Q A A A B 1 C A Y A A A A 2 n s 9 T A A A A A X N S R 0 I A r s 4 c 6 Q A A A A R n Q U 1 B A A C x j w v 8 Y Q U A A A A J c E h Z c w A A B C E A A A Q h A V l M W R s A A H T N S U R B V H h e 7 b 0 F n J z X d T b + D P M y 8 6 6 0 Y i b L A o N k y S C z 4 9 h x G N p A 2 7 R p k r Z p + 7 X 5 + h W S t v + m a Z M m a R L H c W L H j L J l 2 W J m Z i 0 z 7 8 7 s M P 7 P c 2 d H G i 1 p V 5 Z k y r O / + e 3 M O z P v v O + 9 h + 8 5 5 2 r 6 e j p i G A X V 1 d X w e L y Y N W v m w J H R E Y v F 4 P F 6 c e D A I d i s V s y f P x d a r X b g 3 W u L j o 4 O b N + + E w s X z E d + Q T 4 M B g M 6 O z u x Y c M m 3 H L L z c j L y 4 V G o x n 4 9 O g I B A I 4 f 7 4 K + / c f x J o 1 d y A r K + u 6 3 c e V o r e n B 3 a H A 8 F g E H q d D i a z e e C d O D g 3 b n e / m s + U l B R Y Z X 4 S C A Y D M B p N 6 j k / 5 5 M 5 t N p s 6 v V w 4 D i e O X Y c 7 c 3 N u P W e e 3 D m y B G 0 N D b g t n v v R 3 d H O x p r a + H t d 2 H J q t v l 0 z F s X / 8 W l q 1 a j U O 7 d m L + 0 m X o k s + k p q X F T 3 a N 4 P f 7 1 D 2 N Z d 6 6 u z q R m Z U 9 8 A p q n K x W 2 6 j f 9 b j d s N n t A 6 / i u O w v c d A D w d D A q + E R D o f l 4 v 1 w O p 2 o q 6 v D W + v W Y 9 r U K d e d m X b s 2 I U 7 7 l i N k t I S x U z E w U N H c N d d d y A 3 N 2 f M z E S Y T C Z M n z 4 N 9 9 9 / D 9 a v 3 4 C j R 4 + p + x w N k U h E j U F f b + / A k e u D a D Q K v 8 + H 9 I w M d d 8 2 Y Y T B z E T w / h 2 O F B E s e W p e X S 6 X M J d H i K l L v m c U J v K g v a U Z X j k 2 G j M R W p 0 e H S 0 t W H n f / T h 7 7 B j q z p 1 D Q 3 U V d r y 9 H u 5 + N 2 K R K I w W i 1 x c D O + 8 / D L 2 b t k k T F a D N m H A W B T o b G 0 d O N O 1 g 1 H u 6 X J z l g C F U D L s d o e i X Q r W k a A 3 6 A e e X Y T u r / 7 y 2 9 8 d e D 4 E l F Q N D Q 3 w + f w o K i o c l i B 7 e n q F 4 N 7 B 2 b P n 1 O S Q q 2 f M n I 6 s z M x x E T D B z 3 d 3 9 8 E h 0 r O 5 q V k m P 8 7 9 G o 0 W Z 8 5 W I T s 7 S 1 5 d q l C j M Q 1 C A 4 N 2 7 t x 5 F I h m s g 9 I D V 5 / V V W 1 I v I T J 0 4 h P T 1 V E d t Y w e u x C F G U l 5 f i T R E S F R V l 6 p w k 2 s S 9 U Z D 0 C g O d P H k K x 0 R i n 5 F x O H v 2 v J q M H t E Y O t E U P M e 1 h J u S c h z 3 l U C / M B S R I Y z I + y F T 2 Y X h k u 9 v J M S E i a P R C P Z t 2 4 I p M + c g J B q O T D x / + X J E I 2 H 1 v K 2 x E W W T J q G w t B Q B G S e N / C 2 9 b T U 6 2 p p h E s 1 h G 5 j f a 4 V g K K g E 4 + V A g U R B M 9 w 9 9 / V 0 i 3 A Z / j p 7 u 7 u G a K j L m n w d n V 2 o E t N n 7 r x 5 s J i N A 0 c v o q 2 9 H Z s 3 b c U D D 9 w n F 2 + 8 7 E S M B o 3 W g B / 9 + M c y w Z l 4 4 P 7 7 h H i j I u 3 7 U F Z W h n / + 3 v f x y c c e Q 2 F B H r q F U N P T U t H n 7 F c E r d P q x C R L g 7 O v D 1 u 3 7 c T d d 9 8 h B K 1 T 5 / R 6 f S I Q f H J d w D v v b M L N N y 9 T D E c J P V b t S S Z q b + 9 Q D N P c 0 o r b V 6 9 E m p g r 1 I q 7 d u / D 1 C m T l M D h O a m l a G 4 5 h V h d r n 4 c 2 H 8 A a + 6 + S 3 1 + J F C K d s q 5 M r M y 1 X X r 9 U M l X w L d X d 1 C 9 H b 1 G Z p l o X B I B E X G w L v j B 4 n p 3 V g R a r 7 l Q Q b j c 4 6 V H J B H L O l 1 / H P x p 6 O S 2 2 V B 4 R r j u e M v O D n q N 3 i c 5 4 7 / O n 8 r i m B A G E o Y m 8 8 v v H / h e u L 3 z P e I Q M C P N t G 4 p e U V 6 n V I N B b H h c J q J N O U Z m t W T u 7 A q z g u O 5 J t o p p 1 e h 3 W v v Y a z o u 0 b x c G o h r k h Z F Q z 5 4 + q 4 j U b D b J R a r b v G K Q s I 4 e P Y r b b 7 8 d Z p M e f v m d 2 r p 6 N I q Z Q B u f v / G r X z + J H / 7 X j 2 S g r P j 1 k 0 8 q o j Z b 4 u a N 0 W R G r z B V O B x R r w m r 1 Y L M z A w l h c k I L S 1 t e P r p Z 5 X 9 O 1 b w v u h / 3 X z z c k R C I b z 2 2 h v 4 3 T P P K a 1 3 5 + 2 r M H f u H N G e 2 U p L K N 9 E / u f n 5 2 P y 5 E m Y J m a j 2 + 1 R j E a Q g J M R k v M F 5 T 7 z C w q U v c 8 J T E w 6 w c / z d V S + T w Y i 0 1 H q U v P R X 3 o 3 z E R w P t 8 N e G 1 k p s T z O O L / k + 8 j / v z i 6 / F D g 5 d f f h 3 z F y 7 G l K k z c U z G / k + + / u d 4 + d W 1 i r H + 7 r v / g M 1 b d 4 i V 5 M d t q + 8 Q e g n h T / 7 s m 7 j v g Y 8 p x v j f X z y O X z 7 + p D q T V m f A g k U 3 4 j / + 8 7 / V a 8 I k t E N m o u / n c v b J Z 3 R C 9 / p R / b z M 7 J y B Z x c x K k M F Z b J p y k y f P l 0 u 8 j Y 4 R L K 3 i I Q + J H 4 J H f 1 X X n l d + S u Z Y t 5 d D Z C h H n 3 k U f z 0 p z 8 R + 9 S M 5 5 9 / Q T G S T 7 Q M J T w f J F g S p 1 8 k C j U C A y B G Y 1 x z R s T U 4 O C F 5 b q H Q 1 p 6 O i Z N q k S K E K J L C H c 0 + 3 g 4 k J A / 8 9 l P 4 f O f / w w + 8 + l P Y t W q l e K 3 p A + 8 O x R k B m p 4 E p y 6 L r k / / i a 1 K o U R n W Y y R r K / w n t M E G L i + v i a E 2 y R + 7 2 a 6 O 7 u V o z / Q U A w F M a X v / p V b N z 4 D s 6 f P Y 2 Z M 6 Y p q 6 C 2 p l b G M o D G x i b 0 d D M o Y 0 e n j D n H l A K Y 9 / i L x 3 + t G K a t r U 2 d 6 / C R o / L d I v x Y r C E Z W X U s g e L y c q S k p s m 5 u g a O X A S 1 F n 2 t 5 q Z G x X T U a o M x K k M F / A E h B J l I u b B 0 m W h K 6 U l T p i j i m D d / n p h 5 9 4 p / U a Y I 7 W r A I J q Q E b r v / O V f q O h i 5 c Q J Y t s 6 U C w D d / N N N 2 P d u j f x o J i W f / L H f 4 T d O 3 f i 9 l W r U S Y M b T b F A x C U 9 h b R V i S + k U C N d d u q F X L + G u V z 9 Y l G G w / I v L x f + h m X u + + w E I H L 6 V J a h V q O Z h r 9 K b O Y I f H / F j W W g 5 E 4 x v P z + X C f u R q w y j U k a 5 H 3 M 3 i d F K Q 0 9 S M R E Z j y u q S k B D / / x S / w w I M f w 9 6 9 e 4 W R O k S K R U T o t 6 j x L i 0 p F R p 9 A L / 8 5 e N y r F l F f H n 8 r 7 / z 1 / j i F 7 6 A x Y s X Y + 3 a N w Z + 4 V J k i y l H A e j x u C 9 Y F w a Z + 6 7 2 N h Q W F S u m 4 / w N x q g z 5 f F 6 l C O e P K E 2 I d g b b l i I T J H M J I y r C f 6 M w 2 G V m 4 7 J Y B T i 1 l t u w v x 5 s + V 4 D N O m V u K u O 2 9 X D m 9 2 V j p u v P E G F B f n I y 8 3 W z R B R E m i L V u 3 i 1 l 3 2 6 j X x Q H 1 i n Z o a R Z 7 W Z i R G o F M R b O L w Y W r B R J A d 2 8 P c n N z r 3 l Q 4 k p B j V d f V z f w 6 v 0 N a h u a 1 d / 7 / r + j p r Y B R 4 4 e l / k v F n / 5 b r y 9 / g 1 8 + 9 v f E g 3 U r o z K A j G f y Q S 5 o g C E w 7 D h n X f w n / / 5 w 7 i G E t / p 8 J E j O H D w o N I 2 3 / r 2 X y j T b j h Q Q N s G A h I d w k i 0 O A b 7 T I M x Y p S P R P b 2 h s 1 C u I v V z b y X 0 J 4 9 g 8 D G d d B N n z V w 5 F I w / M t Q / Z 3 C c N R o g x G V U R Y + U l F I a q Y T x 0 + q 8 H r i s 2 R A D i o D G N R w Z L p 3 A 0 5 U b W 0 d d u 7 c j Q U L 5 g 5 7 T e 8 X 0 A w m o b z b e 7 7 m E A H 1 t a 9 9 D e 3 i M / / q V 7 / C D a J d S k q K l a V Q O b F C f G o L M s T 1 m F B R L u Z h B A v m z V V C T W 8 w Y v q 0 S b j z r j X I y c 1 R 6 5 N 5 e f n 4 1 j f / D A 8 / / B B c / W 5 M n T x Z W S 7 J I E P S b 9 X L + a l Q G M 3 j G I 3 E f A k M G + U j Q T A i N n f u b B W G f q 9 h 9 P o R 6 e 5 E R C T S c G D 0 j T f N d a P h C O N 8 p x 6 V 2 W E h c r G 3 h W l K y 0 q H D T N z A u j b 0 D e 7 U n A i N m 7 c L L 5 T J + 4 U p k 2 E p H + P q w Q Z S 6 1 o G V o l w 4 F + t E z j q J F S O Y k 8 R j d 1 + / v 7 c W D b V q y 6 / y E 0 1 l U j I u Z 7 6 c R K H N 2 3 B 3 M W L U Z Y 5 r m 1 o R 7 F F R N Q X 1 W l b D 1 l w g 9 8 / w J I V H V 1 9 a L u g k M i T u 8 V g l b z J c x E i Z r 8 K C w s U B p h p G t 1 + e O 3 G V / M 5 A r 4 8 A x D w u d E X O n C r J J q c j 3 0 f W 5 b e a s K 1 n w Q m M k t x P O B g c x x g p k 6 O 9 r R 1 d W p F r U T f g 6 f M 9 B D U D i 2 i e 8 0 F J e n 6 d S 0 d J k 7 Y V w 5 7 0 4 x G Y / u 2 y f a y Y D m 2 n q c O n I Y 1 a d O 4 d C u X Y q 5 + b q t o Q l F p R V D N R S j a m t f X 4 f V d 6 y C f R g p / l 6 j S 3 y l 8 + f O D 7 y K M 1 d D f S N W r L x F + S u D c b J N j 1 x H F J m 2 q F r I 3 L F j N 2 6 / f Z U M + h B Z c g F c h B w u 0 2 A 0 c P F 4 / / 4 D Y m t 3 Q q v X 4 a E H 7 1 M L p e 9 3 d H d 3 C e N z w f y 9 B Z 1 / z g + F H R 3 + s Y A + D i 2 T B A M 1 N d S h q K R M P W 9 u b F C M V 1 x a L k z V h L y C I n V 8 r C D z r H 3 m a c x Z f C N O H j q I + U u W w y R m I S 2 c N t F M v T 1 d u H H F K t S f P 6 e 0 Z n t z E y Z M m T q U o f y B I F 5 8 8 T U h i L u V Q 0 Y V S i n L a B + J l w t h i U V T X r B a a B s 4 x t e 8 Q W o K P h h t I 4 d f f O / i / w Q S E j w e 8 t a p c / G 7 O p 1 e H e N g J a Q P w e y D 3 X v 2 Y t 7 c u R c 0 D Z m D J t z l t I H X 6 8 X a t W / i / v v v v R B q H w 0 0 E c v L y w d e j Y 6 + P i c 2 i K m 3 6 r Y V o q G M o w Z G 3 m 9 g D i D T l t 4 r 0 C K g L 5 c A F + j H m u d H m v S 4 + + F I S R 0 4 I j Q i Q i I j S U g w 4 O T z e Z X W G Q / I s I z s J R a K E 1 B 0 J g + 1 / i b / E 1 S n a H 7 g + Q X o h T g z 0 h 2 o r W v E F 7 7 0 Z W i E Q X b t 3 o 8 H P / Y I z l X V o K q 6 D t / 8 9 l / h R / / z U + F i I 9 a / v R G R q A a b t 2 6 X c 2 v x p 9 / 4 N o 4 e O 6 l U 4 W c + + y W V G v R 3 3 / 1 / M J q s e P I 3 T y E U j u L P 5 D P / + 4 t f 4 v v / + v 9 h z T 3 3 4 x / / 6 X v q 8 9 / 8 1 l + i t 8 + l m O m + B x 6 S 8 w J / + 3 f / I N d w k Q G Z I j J 1 y m S V u c D U p N T U F J X 5 M B b T i u Y c J 4 D h 0 L G A Y V k y 4 V j A S W O 6 V D g c + k A x E / F e R y E H m + B k J u c Y z W 4 K c K 4 5 9 b u c a l 4 5 v 2 n p G W o + E j C K C Z 4 i D E c 3 p l c s n L 7 e 7 k s Y Z D B o p T G f s V W 0 j n x w y G e V w i A z x V / E X 8 u D G M p Q Q n S L l y z G P / / L 9 4 W Y P P J B D f b t 3 4 / 7 7 r s P l R M n 4 l O f / g w e + 8 Q n M G 3 q N L n 4 G F 5 4 8 U X 8 / d 9 / V y 1 W U r t x s f K / f / R j p V k Y + / / k p z 6 D Y 8 e O q X M z z 6 2 h o R G t b S 3 4 7 G c + g 7 / 4 9 p + r 9 a a / + e u / R E y j k 8 H R 4 B t / / k 2 l q Z q E O L / z n b + 5 8 N 0 E D A Y 9 s r N z c P r 0 a W W a j R c + t b Y 2 s r m X D N 4 D N R n v 7 X K g N p 4 8 Z Z I a P 0 q 2 D x L M w l D U U r Q e 3 g t w z K h B k p G a p L E u B w p g a q g e 8 a c U h L g H J 7 t S M d A E T x e / N i 0 9 E 3 0 9 w z M s z c 4 E k 5 a U j c 0 6 S c Y Q y u K F d H V 0 4 b z Y h v X 1 D T h x 4 q R K T 7 l 7 z V 3 Q C c E z T 4 0 E w 7 Q f + g 2 f + M S j W L 3 6 d l j M F v z j P / 6 z S p Y 9 d O i Q 0 i r l c k F k H E Z M S J Q z p k + D w 2 7 D l / / w D / H d 7 / 6 D I t i 4 4 w 7 8 y 7 9 8 D + f O V 2 H n j p 3 i M m p U / h 4 1 k U t + g x K C k o f 5 b g x 7 b 9 2 y F U u E 6 c f r 5 / D 3 L P I d O q s D A u W y o O R J r J C P B r v c V 2 F B g Z j L r 2 D v 3 n 2 X m K k f B N D k 4 0 J 0 I i W L 9 0 3 h e D 3 A u R 1 O q 4 / 1 9 / l 9 P s h U t F Q C o m G Y l j U a R h K q T M y O 0 D S 6 Q g z 1 o Y T w 3 x Y z 7 t Z b b 1 a m Q E C 0 D l U p T S s Z Z i F G v 8 o w q J w 0 E S a D S Y 5 E h c E i I m V 0 K m e N G d 1 9 Y r a l y X 9 m C a S k O M T x 7 Z X j a S q V h j f c I A 4 j t R 2 f M 0 2 E C 3 Z d X d 3 y P x O 9 v U 6 k p a W g X 8 5 F 5 u u S 7 2 Z l p s v 7 X d i z Z x / m z Z u r M j d o c 4 / F z E s G B / 3 o k a O i 3 c 5 h 2 f I b V R C D 0 o 0 M y / W M Z P C e e X 4 S F i U o h Q q T d q k h e Z 7 h J o S f 3 b f v g H q + c O E C + c z 4 r u / 9 g o T 5 Q t C 5 L y o p H X h 1 b c D I H L X k Y P A 6 I m J C s 1 S E 4 8 1 x p 3 A b L E g p I E m r f J 9 z N h a 6 o I m Y 7 H c l k E i K v d x 6 0 0 g Y w l A h k V L v v L M B y 5 c v f d 8 s S F L a b 9 q 8 F S X F h Z g 0 a d K 4 G S k B 0 s n J V i 1 K H S 7 R w O e V t q P A Y L n J n N m X L h p z y S B R B p K M J j F Z 8 w s L 1 P u p q a m K 8 f h g 3 q P K E R S T 4 f n n X 8 L d d 9 8 5 b N R x b N A I c c S n R S e T q x H G Z M I v g y 8 8 T k a N v 8 8 s a / W x a w o K Q l o n z D A h s d m s N h V 4 H k n K j x f U R M O l 8 S R A I d / d 1 Y G o j E F B c b E K E v D G E 7 / f 3 d k x b K L q a C C z s v 4 r u T S j o 6 1 V C W r y g L O v F w V F F 5 d q O M c U r J f D k B H h p K W l p c p N j C 9 x 9 F q C R M q 0 I K a a X C k z 9 X q 1 q O / R Y 1 o + a 1 / s m D Z j D l b d f q c y O U m 0 N F W T A x A j O e p F J c X K d G S S b l N j o 1 r / e u H F l 0 W r b 1 A m M D U U F / 0 G a 7 z x g P f Y I + Z t r 2 j l g z u 3 y 0 Q a s W U d c 8 6 0 e P v V l + X 8 U R z b t w e u q 5 g q N R q 4 r s a M A z r 2 L L y j P 0 J i 7 u 9 3 w S 0 P F U U b G L v 2 9 j a 1 P j Q e 6 P U G N W Y j g e Z g Y V E J i s W F 4 N g 3 1 N U K g Y d U + Q S T V N O v I O z P M S Y z 8 V r 7 h H m o m X g e V i w w K 4 L M 1 N R Y r 5 i Z G K t / O W y m R L 1 I 4 S 5 n E P N n T h g 4 8 t 6 B k o S Z E C R g J u K O B 4 1 9 O g T D G r U O Z T f F 7 e I + n x Y n W g 2 Y X x y A R W i e C Z N n z p x F U 3 M L B T 5 u u + 1 W J Z G p X c b C F K d O n x Y J 2 S 0 T Y U R t T Z 3 K M c z O y R 5 x 8 X i s Y A R V q 9 X j 7 Z e e w + 0 P P o y j B / d h 2 s w 5 e P u 1 l 7 F i z d 1 o a 2 x C + a R K F Z F 6 v 4 D + b o p o 7 c T z R L r O 5 T Q Z g 0 s k Z E 4 A G X Q 4 U 2 w w G B o n A 1 w H B X 0 B X M a h L x 0 T 6 y C 5 Q i A Z w z I U 0 2 b O n q n C s m W L r 1 g j X C 2 Q o Q 4 d O q y y I V i 6 P V b 0 + T R I t Q w U o g l o I b U 4 d S h K G y p p q F k Y O H n 9 t T f w w I P 3 K a 0 1 V g 3 T 3 N y M N 9 9 c j w f u v 0 d J c j r D V 2 P M 4 r 4 d 1 / L k v / g G M l X y O q K i i Y l 1 k X i a z Z D p e 1 8 h s b 4 4 0 p j w + t V 9 D j A d N Q F f 8 / 7 f r 2 B Q j j 0 o u N 6 o E 6 F n k H l P W D R D R A d v p r W l T c y r g v e E m e g v c Q 2 A 5 l c i s s a m I u M N R d d 2 G y 6 R X p 1 u 7 R B m 4 r 0 y 2 M H F 3 v N V N f j E Y 4 8 g J y d H 1 V P R w R 0 L m N l 8 5 5 2 r s W / / w a v G T A Q J k c Q V D g X k e U g e w Y H X Q R m L g D J 5 e P 3 v d y Q E Q w K J 6 C e D A k x 5 C o j / l B w R J f M x S P F + v j c K 2 7 z 8 A h i M w k i i q S h I 2 8 X / 4 j U P 0 V A k J P o B l Z U T l K S + X u D v M l p z 9 O h x N D U 1 C U P 5 U V F R q o r I D h 8 5 h j V 3 3 T G u B d O 2 f h 3 y H B F l 8 l F b p V t j M O g u n S R W 9 7 7 y 8 q t 4 6 M E H V G F a s m m i V s n H q K W o 4 R i l n D A h X j 7 9 e 1 w K h u K 5 z p S e k a m y G j z C S D l 5 B a J t t S M K o K 7 O d m R l X 2 l Q 5 / q B P l a C L k k z w x i 3 D D u K K d P S q k o 4 + v v d q O + 8 t g u V 1 E R M 2 3 n 5 p V d R K k 7 / f f f d g 0 c e + Z h i 6 O a m F p W 1 P R 5 m C k U 0 i p l O t r H Z C J D j i A 5 h J o L B C K a W 0 P 8 Z b O f T B x g P D h 0 + o m q y K B R + j 0 t B X y o r O 0 c F F J j O l i 8 O P 9 s q j K b N y U x s 5 f V + B n 0 / 0 l A C F M B D G I o h W f Z C Y E + 9 Y 8 d O Y M u W r d i x 4 R X l q F 9 N 0 K R r b G x U G R H 9 I s H o w x S X l I g q z V M q l H V J L M d Y t n z p u B 1 8 r s u d a T d g e p 5 o m W E Y K Q F q R Y b N h z M n M 7 O y 0 N j A B M v R T T + + T 8 L g Y v h z z 7 2 I g w c P X 2 L C / B 6 X Y j z r O w b 9 2 C O l T G a l 9 G Q E k v P B 1 4 p h 5 Z F Y x 0 q A x y 9 5 D B K m Y w U z i S i Q k z H s m V j F S v P l p p u W q a K 9 F I c N b X 1 j y 3 8 b C 1 j I t / 7 t D c p M Y p T t g P g f y 5 Y u w d K l i 5 U U S 4 Y a l H G i P 6 B B c f r l r 5 c F h / 2 u f r A 7 z n A g g 3 e 0 d w y 8 u h R k G l a 7 x l u n W d V C 8 a O P P q z C 6 G w c w 2 T Z y z H j 7 z E 6 m A 4 1 F p B h X v n N r x H w + X H 8 w A E c P 3 g A b 7 / 8 k h C 7 W T 3 W P f 8 c j u 7 b L 5 a I R Q R f h 5 y 3 F 4 f 3 7 J F 5 D 2 H n x o 0 4 t n + f O s d 4 w Z z B w R i V N R k Z o 2 8 Y F Z G f a r 4 6 D E V C e 1 n 8 l t m z Z 8 p j l n q w 2 Q k b U Y 5 l 4 W w s C E U 1 s B p H 1 k w E 6 6 J 2 7 9 6 L R Y v m w 2 o b W Q O y j L q 9 r U 0 t 7 C W Q W M w t L S t T i 9 + 8 7 p k z Z y I 9 P V 0 t 6 G 7 c u A X P P v c 8 D o m 2 u t 5 N L z 9 M y B l r V D c W x a Q Z s 9 V a W E T m p a W h E X c + / H E V J N i 3 d Q t a G x u Q m p 4 p z o w W Q X 8 A B 7 Z v Q / W Z 0 y p U b 7 H a 0 d f d I 4 J 7 7 F q K Q a u R g i b D h s 0 J f p 6 h 2 d b W V p w 6 e R o r b 1 s x x M + 4 E p w 5 c 0 5 s T f 0 1 c e B 5 z c 0 u P Q p S w h g t 6 4 d + z m u v v 4 E F C + Y r n + 1 y j M z e g J F o R D E M x y C R 6 j I S a B 6 T 4 R L r W + y F w d + 4 E m 3 7 U U a C a C 8 3 b t Q u Z 4 4 d R X n l J D T X 1 6 G o r B z n T 5 7 A 9 P k L R G v 5 0 N r U i N I J E 3 H 6 y B F U T J 2 q O t x W T p + h g i U s L + o W r V V e W S k W x e V N d V 4 R m Z b B l c H l I M r 8 H 4 m h q J 3 Y k 4 + 9 v V e v X j k q A Y 0 V T J f Z t n 2 7 a t P M 8 P T V R l 2 P H h Z D D D m O y C U h 8 2 Q w K k N m K i 4 u w q K F C 4 a Y m C O B O Y z M A m D S L t O O x l J / R X N y / T s b Y T T o M G f O b N W y i 5 K Q G Q b 0 I Z m q x N I C + o y / x / B o a 2 0 W v 7 p w 4 N V 7 D z I N G S r Z d 2 K W e 1 S U T 0 Z m 9 s g m H / t d 7 9 t / A L e J Z r o a z E Q w 4 M F 1 i b E S 8 X h R l h F G 7 i j M R H B A W H U 5 Z / b s M V 0 H G Z D E z 5 Q s M l O i H / h Y t I 0 j x Y H 7 7 7 s b y 5 c v E 9 + q H t u 2 b V f M x F Q l d u j Z v G U 7 X n t t L b y e s d V c f R S R 6 D p 0 P c F g A w N V f N C M 5 O s E n L 0 9 Q w I R p C l G J W m 9 D M t Q P W L 3 v y O S d e W K W + S G 3 l 0 K T T I Y y W N m A R f E r j c Y m m d Y + 6 1 1 b 6 s B o d m Z Q H I F c T J Y x N g t 9 j W D D q y L 4 u c Y v m c 4 f 3 B k U K e L R 6 S S V / h 5 j K Y e 0 6 a Y S a 8 z G P H G m + t V e z R 2 m 6 W / N U d 8 y R d f f k V V I r + f F z P f K 7 D X + v V F T A S c W 4 X A + W A W P E t + i P q 6 m m H z B l l j l c A Q h n I J 0 b / 0 4 i u q f E O V s N P 2 G 4 D L f 3 m p P B z Y F p f M 1 N n Z r Z I Q Y 2 O w V a 8 2 u J k B y z + W L F 2 M j z 3 0 I J 5 5 7 k W c P n 1 W 3 d 8 v f v E r 8 Z H i 6 S 7 U P P G y f j E d c 7 J R W B g 3 N 8 h M r D j + 8 U 9 + j l 8 9 8 R t h s L j W j n 9 H i x d f e l n U v l b M y T e F i Y z y M O D 5 F 1 5 Q S c b H j h 5 H Z 0 c X F i 2 Y h z V 3 3 Y 6 K i o q 4 N J N H h d j 2 X L R m l y l G P H 8 f c r 8 U 1 9 / v j G + a k I C i h w G B W 1 o 2 v N 8 f E v p O F L s O Y S h K Y m Z 1 s x H g S y + v x R O v H c T b h 7 p x p E E c f c Q n m 4 K U h E j H m 5 I / Q Q Q k n k 4 x F V t b 2 1 Q 0 j 1 K X a 1 m v v P K a y n d j Y / s H H 3 x A l T 1 c T z B I w G 1 t b l x 8 g 8 o H Z A 4 W i y f f f G s 9 r D Y H W t r Y x B D 4 7 x / / B G + I B n v i i S f V I D 7 z 7 A u o b 2 i S + w r K w M r 9 B Y L 4 q 7 / 8 N h 5 9 9 B P C k M + h v a N b 9 V l v b G 5 V P h b H 4 c y Z 0 / h / / / Q v I u e 0 Y h r 6 l H n I M W H S L D V d I r C R A E 1 J t h q 7 4 4 5 V 2 L V r D z Z t 2 q I 0 6 e 9 x E d d T c z M d K i V 1 f L 0 n u M s H S 2 w Y 1 B j S 6 J I m S k 5 u N s 6 I 9 F 6 9 6 l Z M K H T A 3 V G F c 8 d 2 w d P v V N k T l P a n T 5 9 R 0 b / z 5 6 t R V 1 u n a m U 2 b 9 k m D l t E C C u M 6 u p a O J 0 u Y c 4 S z J 4 z E z N n T F c S n 3 U v j B 4 m i I r S n K 9 p H v E / J T s l P v 0 b 9 V w I W 1 0 o F + 7 U u L L g z y D H L n 7 n c i C B c u 1 h x v T p o n W p G T T 4 3 T P P 4 v / 8 7 d / i 8 V 8 9 o c w 3 F h B q h W t Y W s 9 e E t 3 y + Q M H D s L n 9 2 H B g g V K i m z Y u A n L l i 1 V T L B v 3 3 6 8 8 c Y b 8 t l S 1 Y k 0 K u / P m z c P r e I b L V q 4 E H 5 h s K 3 b t q n 7 m D K l U j V h H A 0 0 J R n 5 Z C E m 9 6 M q K m S u m E E J L I 7 V 9 Z f U V w 5 u 8 k B B w m B L 4 r o p 1 N p E 0 N Y 3 N C i f n O b U W O + J c 5 0 s h K 4 l q C T G 0 s A n G e y b T k u F O a j D X i W j T 1 z U p X b J z s p S 0 p U 9 x S d P r l T R u V l i 9 / P 9 V a t X q o X f J U t v V I v B d 9 2 5 G k v l O X c 7 v O W W 5 a i c N B m f / + I X 8 b U / + l O l R t e 9 t Q F / 8 O W v q Y F 8 e 8 M W 9 H v 8 8 v q r c L v 9 e P a 5 F 9 D c 2 o 5 H P v F J P P f C S / j z b / 2 l 2 m n h m 9 / 8 C 8 U 4 j z 7 6 S a U t a H r d f M t K 0 R o h f O d v / o 9 6 P R o Y 4 n 5 d z D C W z F / c I E u D 9 L R 0 V U 3 M f u 1 k I G a G T J k y B f f c f T d W r 1 6 N T R s 3 4 g H R p i Q E V o 1 y 7 j m p 7 2 z Y i P / 4 w Q / x q U 9 9 S m V 1 M O B w 5 + 2 r k S p + E h m N + 2 J x Q w K W Y R P M F + T Y j A U k M u 6 U u H L l L d i 8 d Z v S 7 K + + + j p O n T q l i O q D A N a V v S r X / a t f / U Y x D 1 0 I 1 r I 9 8 8 z z Y i U c V g L i C T G Z u a g / V l z o F X E d w K g r 6 6 N G A x X G c L B Y r C O H z U l I n E y 2 L K Z T f S U 4 e 6 5 a G O U 5 b N 6 8 B V s 2 b c S q 2 + P 7 N m 1 4 e 5 1 q A r P + 7 b f x 5 t r X V R S F F b k k x l 8 + / k v 8 + t d P q E j d j U u X Y 9 + e X U q D / N V f / y 1 O n j i B 9 W + 9 i Z t u W a E W V L m B w Z O / f l x p s M G g m c C I 3 M 4 d u 0 T j 5 q o u u M l R P Y P B J N K I 0 p 8 5 Z a I F Y x G 1 3 k S T j M 9 Z i 0 R f j 9 p S N a c X k L H p V 1 I r M u u b W p M E l C F a h V W e B I U F G Y t M W y d m Z V 1 t D R Y v X j Q u q c e e B j 0 9 3 c o 0 5 X m Z J 3 j z T c v H L T m v N 2 i 9 k H G Y f U / z l l Y M M 0 e Y G b N i x c 2 q Y + / 2 b T t V n 5 L 8 g n z c f 9 8 9 Y 8 r R r K u p Q l n F x I F X 1 w f s E z h S h J H 0 S P o i j b p c f a p j V y J Y M a I e p b r m w m d N T Z 0 Q 3 p U 5 y i S u W 2 4 R a b t x v Z J W B j E n m f B Y J e Y g F 4 z / 8 A / + A G + t X 4 + z 5 8 8 r Q i 4 t L c b n P / 9 5 / P R n P 1 f f V 1 u 7 y N + X v / p H a q v R q u p q V W p O r f l X f / W X O H H y Z N w K H A R K c + 6 P u 0 7 8 o T n C S D N m T L 2 E m Q i W Q H B Q K G 3 C 4 Q C 4 C U F K i l 0 0 m k f V H 0 W E 2 c i o C W Y K + 0 R T 9 X S J A + p X z E R Q c 6 X K d + I 1 P 9 R g 1 I g e d I j 5 2 N B Q h w 0 b 3 l G t r B M L v Q Q X I S l o 3 O J f c Y u W h o Y W 1 X Y t E o l h 0 5 b t 6 O j s V t f a 0 d k r Q i N N M b w / E F b + V V d n l z r P + 6 m a m m N N A u P y w q u v r l V b q J a W l q o + I T e J E H j 0 0 Y + L N v 8 E y o S Z z G I a V V S U q + N M + y H R j o Z e E S r s / J q 8 D s W g 1 v U A G b 1 9 Y N v S R N i c x Z w d 7 a 2 K r i n c G C 3 O z M q B I y k m M K K G I n w y S A w m T J 4 0 U R X 4 M Z g w H l s 2 K k S i 1 c X t Z E b 6 G K p m t S M n g W X c 3 I S A x E Z T h x K d Q Y v e X h d y c 5 k m w i B H U D 5 j l B v i X l B m O Q f t W / 2 F 4 9 w X y G I Z G o J v a + t Q P s 7 t t 9 + m B M N 4 w D o j + m j J Y I T S 8 O x v E K w 9 h 5 R / + s + B o 5 c H c 9 F e f P l V Z f L c s G i h S r N K S 8 v E P f f d j y + J K b x g / j z V n 5 A m 5 r S p k / G j H / 0 P d u 7 c g T d E a / / F X 3 0 H 8 8 U n + / j D H 1 P a / K t f + Z I I n 3 d E G 6 a r P b o e + 8 T H R 6 w a v V 4 g c 7 P U 5 8 i R o y I E 9 H J v q a r Q k m b T a O C 4 M F L 6 p S 9 9 / o L 1 Q 2 u C 5 2 O A J g G u A X G H E C 6 k M q m 2 V Z g r J z d P 0 e B Y / a + R w H 4 S b a 0 t 6 l p Z X j 8 Y D D C 1 N D b C L H R n t z l U + J x b z w 5 n J V D A M s W M O 3 O M u s c u N U p 5 W Z m y e 5 k x w Z 5 6 3 O e W D j j f u x w Y + U i A U p e D w G M M D L B L E s H / 6 r h 8 l C 3 K 7 H a x Q 9 U 7 8 f e I x J p R 3 J Q a e j w Z 9 J n e e G O d K m U f r s n K 5 c D s 8 8 F p Q n x u m L 8 I m q W 3 g q 2 L x 3 p e O t / T p k 3 D b P E p a b q 9 9 d b b S M 9 I U 3 s P P f 7 L X + L e e + 9 R L d c m T J i g J P r O X b v w k 5 / 8 R B E o O 0 u 9 9 d Z b e O y x x / D i i y / i p p t v x v R p U 1 T O I 4 N C N J + o G Z I d / y s F T b J e M X e J s a Z I k b j Y 1 o 1 + 9 v 0 P 3 K s 2 K G d 1 w O X M U j I N N 1 P g f + 7 j x P + c s 7 q 6 B q W F q Q W 4 z u f 3 x Z m J 1 0 I G o u B l A x U + Z 3 H i e F v I J Y O W C e m R 9 V l k l O S 1 Q 4 K M T O 3 D 3 o A M O J B e V b q Z X M 9 w o B v A c y g z c D Q N l Q w S G s 2 u b d t 2 4 D 6 R Q j l C A O 8 V y O C 8 + M H a h 8 f Z L G X a t K l q q x M S x 5 W A + 9 i m i V 9 E T c p z k H A T U a m R u i F d D r x e p 8 s j z H J E h F S J i n 4 y S E L 7 W 0 4 c X 5 u j v y a m Z j z y K Z M j x M N E T E p n k j h 9 P h I W Q / 4 N j U 0 q m 4 V 9 N v L z 8 1 Q f e h I B C Z R B J U 7 y Y P C 7 9 P n Y p I b 3 w M 8 y p E 9 C T h P r g 2 Y 4 t y / K y s p U f R Y j 0 b C S 1 D Y 2 Z h k 4 B 8 F 2 c R s 3 b V Y 1 Y 3 Q L W O 4 z H s u F i c k 0 5 d l U s r W 1 X e 3 b x C D F Q w 8 9 o O 6 N 4 z 9 z 1 j S 5 z h R V b 8 T 7 Z 9 5 d 8 g b R 7 6 Z 9 d E N 9 L Y q K S 9 U 1 k 4 G 5 F W s y O P a 8 N s 6 P C j S M U W A x T W r M D E X Q l 9 q 6 d R v m i T R i Q O C 9 A M 2 n N 9 9 8 S 9 0 k m 2 9 a r O w d 6 B e H 2 K V 2 r G 9 u b l W 9 y 4 f T X m M F i Y h M x J 0 d O K D 0 5 R K S c n A f 7 v H i Y K 0 w R e t B t c M J f Q k m Z 9 J B j 5 u 9 Y 4 P o c z X p 3 B b 1 + P E T 2 L R 5 G 6 Z M r l S V w 5 S U E y a U K 8 2 Y 0 O g M Y T c 3 t 6 g F Z h I l p e 1 D D 9 6 P b v F R j p 8 4 J e b o A u X D c n m B 2 o 9 r a t R Y z E + j P z l l y m Q 5 / + Q B J t e g s a l Z b c Z 9 / / 3 3 y f i M f T 8 t M v B g I c e x p q D e s G E z P v 3 p x 9 T 7 j M o y i J E Y 9 + F A 8 y + / o F D N P b X I W M H P 0 6 R P + N S s J K Z v 5 3 T 2 K Q H N a D T 3 h C I 4 N / G t Z 8 d u W o + L o Y i j R 4 + p k o a 8 K + 4 5 d + V g T h 0 7 s 6 5 c e a s q T m R U r k c e X D 9 i 4 0 3 6 e b T J r 0 b u I W u d W J 5 B k C A 5 8 T 1 C c D w 2 V g I a D n U 9 O h S l B I V Z 2 b h z r z I F m W h L U 3 B y 5 c T L r l c R v p / 8 J 3 T C A M Z H P 6 u Y g + s 7 q e K / U H P Q J O d r 5 m E S j E V l Z a T j z N n z e O y T j y h T / e m n n 1 F V 0 V u 2 b M M a E U r U W O q z w j C J B 4 M M v E / e + / / + 7 + M q s N P e 3 i V C R a P G m A n T 9 K l H G 4 t E w I L 3 S o b l O g 3 v L 6 H N + D t 0 I x j M Y B / I 6 d O n K s F C L c U 1 T A o G + o m c 3 + H Q I + d l l y V q 4 7 F q y M F N N U n 8 Q b 9 P b d h G M B D C 3 T / I c P T d X G J e x j X h 2 O Z 8 X A z F A W A I n C b V e D o Q X Q 2 Q o N k b n Z P C r q w 0 7 1 r F B m d j F G 6 m f T l H + N 2 A R M E B 5 m S 8 2 0 D A m Q 4 D K r P k f D L / J D j e R 0 d H p y I 6 C o y J E y c q q U 9 r g L 4 i Q 9 G M O J E g E / 6 J X s w R j U j S k H x u O K i g j x A D I V O m H H B m v T 8 g G m W t + J f U P j T T y I z U P v R Z q q p r F E H T d y M z b d + + U + 1 x x Y j d P / 3 z v + B P / + R r a B H z j L 7 e 0 W P H x D q 4 U 2 m v w S C N U H v Q T 2 Q S c o r q O B w H e + g l b 1 X D Q M T T T z + H h x 9 + 4 J K N 6 X h d T z 3 1 j N I Y X O 6 Y L t o 2 2 R 8 f j K 7 O D l V i f z k w G s s l i d H 8 P D J R v N d F f J P x 8 b o N Y z d 8 B Z E B A q B J w A R a D t 7 1 A K U 4 J 5 p t l K c L M x M c F G o L E s O 1 Z C a C U p M S k I 4 w N / I e C 2 h 6 k U C S F 5 7 5 u i I z D H c o f r 0 8 J 5 m F / t 6 E i g o l O d l y 4 J e / f E J l a f z m N 0 + r J G U 6 8 d y 5 v L q q W g m W s G i I k Z i J 4 H k 5 P n x w L Y t N J I 1 y D z S N n v j 1 k 3 j x 5 Z f U L u g / / e n P 8 C / f + 1 f l 0 2 z a u E l F Y B n Q W b h g A X b v 3 i 1 a a b r a 8 4 p B i + a W N t R U V + M 7 f / 2 3 8 t n N i u C G A 5 t P F h Q W q T F L Z i b C L O Z z S 3 O T s i 5 2 7 N i l r A 2 a Y C T c Z E 1 H C + O h h + 5 X g a W q q h p l e o 4 G b l 0 z l h A 8 0 + U S z E S h 0 9 7 a o t q B t T Q 1 X r g O a u T E v V 3 C T C N o y c H H x 8 d Q M j E V E y b A L T / K H n Z 9 4 2 x k c q X g y n V 9 f T 3 u v f f u 9 z R U T C 3 F y e V k j A Y S 9 L / + + w / Q 1 N S i B A H t c i 4 K N 4 l / 5 x C f 7 6 2 1 L 8 g x R u f i O 0 K w t 1 u W S P 4 F 8 + f j k 5 9 8 D J / 7 3 K f F p F q F r 3 z 1 K 6 I l V u A z n / 2 c W v j m e L O l W s L + H y s 8 Y g q S o b i u x j U 8 a v l C 8 d v Y z H P V b S u V 5 K 6 Y U I E 3 1 6 0 X T Z i m A i R M 4 C V e f e 1 1 F O T n Y 9 v 2 H Y i I / P z 7 v / 8 7 b N y 0 6 R I G S O D M m T P I z h 3 e c m G O I 5 c f W L J y 4 u Q p l J e X y n y u E U I O q t b V D P Y k g x q Z g R Y G B y 4 n u D n e 3 P 5 m t N 1 Y W K 6 e 7 K e 6 5 b y 5 + Q W K G d k l l s L G Z L K g S U x 9 d s l l p I / X R C Z k d U T 1 m b O o r 6 l G p 9 r 4 W i P + V V Q s l g C q 5 F 5 Y + U v f u r e r e / w + F O G R H 3 t N L e L R K b 2 2 2 o H m F l t 9 3 f 4 u M j a u J h g V U n 0 L S 0 p U 0 G K 4 Q k l q p a 9 8 9 Y / F 1 1 u J R x 9 5 G O v f f k d l B z A N 5 8 Y b b x R z a p s Q T I b K e t + x c x e O H T m i o o p f / v K X s X b t W t x w w 2 L 8 6 o k n F B N 8 7 n O f x e H D R 5 T G Y K u z L 3 7 h c z h 1 6 i w W 3 z B f m W a U 5 s x K G A 0 M V r y 5 7 m 2 1 q 6 L Z Y k N N T a 0 Q R E i I K V s V P z K A Q 4 3 K j P u m h n p h 7 i y l T V j G Y D Z b R c O F l J Y 6 f e o M J o m v y m B A Z 0 e b 0 q 6 U 6 B Q K Q t N I G 1 T B S k Z g 1 y y e h 9 q d G o k d r L h 5 N I m b 7 z N 6 x w h f f k G B 0 q b J o N b 4 7 W + f U Q v D l 1 t P Z D S U W m q k T d X Y c p l m K M G u s + x O m 8 x g z H r Z 8 O o r W L D s J q S L c N u 7 e S M K S s q Q L g L I L n T X V F e j x m 7 f 1 s 3 I K y x G V l 4 u z h w / i l X 3 P a i 2 B O 1 o a Z L P Z o + + D p U M m g 2 0 8 a m d n H 1 O s T U j m F h 5 7 f v Q k a E o 5 Z l q Z J D J Z 4 T r S n d G u B p g F n 2 + S H d q a 5 q i N J e Y / U F n P 2 E i U P N Q o p P g Z 8 6 c g Z P C T E w e Z h b / / f f d q 6 T u R N H 0 N k e q + I M 3 Y O + + v Z g z d 4 4 K B d M R p 2 a j u 8 x E 3 A Y x j + 6 6 8 0 4 x k X a q i t 9 J l Z O U J j h z 9 q w y A / m 7 l N C J D A I S C c e M + i P R z Y f a 5 O y 5 c y g p K p T P a p Q Q p N / G 6 N p m 0 X w n T 5 5 W 0 b 1 9 e / e J B W C V / w d w 6 N A R O X Z W 3 j u l N p L j + S d W T k C q I 0 X 5 d m R i m k 8 M v 5 O p B z f 7 J 7 M w 6 s r d 1 e v r G 9 V y C 3 M / k 1 t c 8 7 p o r l O Y J N Y W L 4 G 8 f / z Y c e X v X Y 6 h G J i g J m l u q B u W q d h B i e u n 1 O 5 c T 2 L 2 Q / I 5 S V f c L C A g g s N o N O D 8 q V N w d n d j 0 s y Z S r O / / e I L K J 8 0 B X 3 i 6 y 6 9 b b X a A r R D T E Z u Z k 3 m b G 9 q Q k i 0 7 W U 1 F C + C B M C y A q b K 5 O Z k I z 0 j X Z k B j C h d D 9 B E O X X 6 j K p y Z Q r L S L u 9 X w / I c I g U b 0 B x 6 a W r 6 4 M d W D r w J c U l 6 B S H u b 2 j A 4 X i V 3 A C q d X S 0 5 i q o l G v S V w t c l 8 m i 0 M 1 l + l t b 1 D J u v F w c D z f k K 3 W M j K y V L S J 0 c d 8 k Y 7 k F T r v r K F i Z g h 3 E i G x 3 H L L T a o y m C X 3 N N 8 4 T p z D z Z u 2 q s w X Z v 3 P m D F N C U R G B r k 2 R S 3 D 6 y G T M H u F 2 S L 0 B h J h d 4 J M O 5 Y x p 6 B x q u 2 M U t R Y s R E O m Y r z R j N u P P P G M X 3 2 m e d w j 5 j 6 Y 7 V O q K k S Y e 9 k k M F p q i f M Z W p i m o E 2 u 0 2 Z d l z z o m V B x u T Y J J p w M r 2 M U N U O A p W W J g y W 8 I 0 5 L v F A x k C C w m g M x Q A E w + Q M Y y 6 / a Z l K e y H R j G d Q r h Y 4 G L T B N w l h 0 P Y e r x 9 x N c C 1 C p p A g 0 0 T g h P G L I o s U f u D w f H i + w O v 5 D G y D G t z 6 Y S x g B x 7 B I G w F n Z j W P k Z j P y N B J 5 b 7 d o v / h U T U h l + P y 5 a h 3 v V U l u q s L w w z 8 5 d u 5 G Z G Q 8 B t 7 V 3 4 E t f / J y 6 F + 7 R x R 4 b V w N k T v 4 e Q e K j p q Y A Z B b 9 e E E N / 8 I L L + O B B + 6 9 c M 7 L g Q x N / y i x A y K b q d D c 5 B j R r C U D D A b f o 5 9 O M / z d Y l S G Y q E g N 2 6 e J C o 3 R T i Y q v C 9 B E P L N E X Y d u x 6 M j U H n E E R 9 p Q Y C R Q + 1 D Z X 6 7 r E n V E V 0 m 1 O Y G I W 8 w v H Z u b y W n k N 1 D L K o Z Z r o g R m 5 Q D L a t j a m t E 8 Z k g c O 3 4 S i x b M x d v v b M a j n 3 h Y Z V i M h O b G J u S I Z q Q z b h I t N h J o b i Z M O u L M 6 d P o d Y r v u H i h v B r f 2 L B G j b m k H / / 4 Q 2 N m K E I J X 5 d T R W Q T r c g S 4 z I c a A 0 w W + J q z N 1 Q d k 1 C h 0 g u p r W w r O K 9 Z i Y i s T Z D 4 q X 0 u h 7 g O h B N j 9 G Y i Y h r g 6 v H 5 F x 2 S b P E M C U v h g 4 X G 8 u M r Z F L 4 h q Y D U A f h 6 9 p G j K R u F C Y i e s 9 m V m Z y i 9 Z d d u t 6 O r p x d y 5 s 9 R i M L P k a Q X Q v 2 B a E c 1 B E i c d + r z C A l K l G o / h w M 8 y F S q Z 8 f l d 1 r A x o j h e Z i I D E M w Z p N 8 3 H l A L 0 Y 9 K 7 u s 3 2 t z Q f L t a c z c i Q z E 6 c + T w E W X 3 v l / A L U I 7 O r r w 2 6 e e w b a t 2 5 U 0 v J Y g I z H 9 J V n i D o c u 8 W O y h 4 n 2 X Q 2 Q G f L S 9 H C O I X w 8 E k g s i 0 V D v P L y a y p 1 i 5 K b x z i 3 z H j P z M x S A o F 1 Y w z + M N W G G Q g J j c v o W K I P f J D l K y L Y B o O L t G x f n S B M 7 g D I 6 C L L a F j I O R 5 w n Z O 1 Z K x c f l D M v c H Z / 1 c b N A u v F h R D 9 Q e G 8 h V T P 1 g Y d 7 l q U + 4 M e L b D g G 5 P / B y e E d Y 9 T 7 U b s K X K B O e 7 6 K X P P D T 6 T / f c f S c a m 5 u V 6 X I t k S g 1 G Q l 8 j 4 T E / y T U w a C z O t r 3 L w c y E H 0 j S l x m p l y J F O X v p 6 a m q f Y D 9 9 1 3 t 2 p U 8 + K L L 1 + y 7 t P q F h N O z k 3 / I x n D B S K K S 0 r V O f t 6 L 7 Z J p g b j A j t 7 i D D i y X P 3 u 7 3 4 3 e + e w z 3 3 M L V p 7 A z F 5 A F q S B a G L l + 2 R J 3 3 c g L t 3 Y J 3 O F Y L Q G Z F 3 S 9 3 B 0 l G P L j j h m 7 B A / / n u 9 z 6 x R P U i A P M 2 n 1 5 N x Z V J Q T F J W U q + Z R 0 G 4 m K 6 S A K o c s j n w 1 p 0 e z U 4 V y n A Q 2 9 e v T 7 t f C K A 8 3 z t L l 1 a O 7 T o b 5 X h 9 o e A 6 q 6 9 K j p l s 8 I 0 0 Z j G j j 9 O h Q P s + n Z W M H B J a G d P X N O / I G C K 8 r 8 H i s Y + K B g o S Z k c i m T J Z P X f H g d P M b Q L 8 0 l 5 q k 1 N z W p i B S J i + s 0 H O j x E g Q J m 8 R M B 5 / R p y s F z 8 P Q N c 1 1 E i a v R e W x C Z O w k r a 8 v F x + R 4 O j 5 7 t Q f X I / P K q M g 0 z h h t / r F y v F p S y V e M D D o 4 5 z E Z h j w I L I R N Y B f 4 e a l O Y k f R F q M o 4 D 0 6 i Y D T / W A B L H k 9 F K p j 2 x x U J J a c k V C Z H x g m P C 3 6 E r c T l f l U Y C k w u M B r l 3 X p s I A I p 1 3 i M f m h f 2 u C 4 R 8 7 z 8 H F s I p 6 t b U J S f B a 3 R C n f g 6 t 7 U b Z P e v f / D b G 2 u T 6 1 Y c a v y q 6 4 l y F C U P s w D I 2 E m w A n g Z g J F A x E y h r D d Q o B c V i C j c 3 I Y 8 i b T k S i Z Z c K + h F y L o S / C v L j h Q K 3 3 b h e x u U a W C H u T u X k t b L x D Y s / M T F c B C F X M J 0 T R 3 R + F W S s M R E b y X Z T U Z C Z W S L M D L p G a m q K a 7 7 A K e X J l h d o o m k z A c R i 8 T s T I 4 a b N W 3 D / v X e r K N t Y w E 0 b X n 7 l N Z V y l C q W E e v j r h c Y x O C e u 6 M x P w s S m T M 4 m O m S S 0 C G 2 H r k r g 6 v A R l 5 p f D G b F e d m d I t U d F s 1 F g i E S J X f m 4 G S q p r a p U T / W 7 A x U 0 W u n E R c 7 D J Q y j z R v w B Z g E k M x M J i b u X k 5 k o j Q k y S H l F u T K T E 4 P O q F p x S b E c r 0 B V V f W F h U 1 + l t v l D P e b 4 8 F w w R m e k 9 d G L c c H N R P D z 6 f O n F E L x w y w q K z 2 A e l / v s c M N j T N y 8 1 R 7 y U e X J S e P 2 8 u b r 5 5 u X r w N U X u q V O n o R 8 g I P q Z / I 3 B 4 K m Z t K w b h 3 Z 2 i 9 C i 8 O L j e j I T w d 8 k M z G w w r F j G h O P E R 3 t b D M X V b s W c l 7 Z g y Q c D I M d u b h 4 z k w R a j h q L 9 3 H v / S d M W V K X C 3 4 w z T 7 a D L q x S z U w x v S I M c + f j + D O X U t I v 3 7 n H 2 K u d S q v K h u V 5 9 T m a l j N R U o F Z l q Q 2 l N w m O p f s K U I X g e m m 6 J 5 w n w e W J d g y H d 4 Y g q A X 6 W D 6 4 B J U t A l j 9 w o m p q a u Q 6 A i p z n u C k j X a + B K i F q J 2 5 8 E 4 N Q e Y K h R g J 1 a u i Q M 6 w V m d Q q T 9 M H b r 3 v n v j x Y f a g b V E I Q y u U x n 1 W q R a x S S X a 1 H b u j A 5 V M Z X F T q K z N X K b z A o w V l q q K / H m r v X q K A F i y P Z M o x B D J q O F D L x 6 w q q D I w b b l i o m G o s 4 G 9 z S Y R M y 0 5 U Y 7 n / q w m O h + p f U U C m i X f 8 5 T p a b 2 + 3 0 k q J 6 2 F E c P O b r y M 7 v 1 D d r 8 l i x d 5 N m 1 A + e Q p e e u L x 0 c P m y b A J j V m H r m e + K 5 A 8 H e K 3 D Q Z t 9 e 6 e P k X g f C S a S N J M Y s o N J 4 u f q a 6 p U 6 U k D j G P K i s r V U p J p j B H i / g 7 r S 2 t S s J Q C w z M 8 x B w Q O j / c P A U E Q p j M D o 1 G D T B h p v g u I n X r 5 i E X Y r G i u R Y C n + X v k Z e P k P L c Z A x u C 0 q t S 8 l J b W A 0 j o y D r x v V t b y G E 0 6 / j b N o 6 b G R v X 8 r f V v 4 5 + / 9 2 + q V Z f Q A 9 a s u V v G 0 i k a s g y r V t 2 O d W + 9 o 5 r d f O P P v 4 3 N W 7 Y q X + r 8 8 V 0 4 d P i o + u 0 3 3 1 w n D H O v Y s T v / 9 u / q 6 y L + + 9 7 U P U b / P u / / 7 8 o E 7 / r g Q c / p t K V v H I 9 X / q D r + C p p 5 8 V Z r s 4 P k z P I p O N J 0 J M g m Z G x Y E D h y 6 r t d W 9 y 7 i F w j S l q d H C 8 a V y Y f C 4 V i F l a d R z n p c 0 R M H B J G E K w f j 7 l 4 L y J U c 0 E L P P E 2 D G B Z u w K O E z g I R G O n / i m B K A 3 e I 7 M 4 j C 7 X F s z L a w i E a e k K O V B z A t X z h O f m 9 q X g R T c m M o z d R h u j y v z D O g 6 8 z b y E Q T z P o R q P M K w D O 5 G K y I v 1 T g s e f X 7 s C v f / 0 k f v T j n + H x X z 2 J J 3 / 9 G 7 W x 9 H / / 6 K f q A z 3 d P X j q q W f V C v p w x Y R c b 2 G + H U 0 r r r k E A i O H F j m J y S g Y a L 3 M B F I y M g l 4 p E g n c + s Y e W R v B U b S L g c y E g M 0 I y 2 r 8 H 3 e P w m G 5 R W M j t H / I N M x Q M E F V f p m / F 0 e S 2 Z y J u t S s 3 K y J 0 6 c o M L s W 4 Q Z 2 O 3 2 h z / 8 I b K E M L 7 + p 1 / H 9 7 7 / f f S J 1 O U i e Y r D j h / + 1 3 / B L E J l 9 5 6 9 c k 4 j f v C f P x Q C 8 a J R G J p m Y F l 5 q b I G u C Z J w m Q j l q e f + i 2 + + e f f V P d O I c f C y 0 S m N 4 n 4 n X c 2 Y N 7 8 O e o a x w o S 7 d Q p U 1 R w g 2 N O v 4 8 C i 5 v X M e 8 w e X t Q + r K 7 N m + G Q Z h + 9 4 Y N a D h / H j 3 t X f j d T / 8 H t W f O w d P v w e 9 + 9 h O c P n J U x s y K Z 3 7 2 M 3 V 9 b 7 3 4 P G q r a 9 A g A m U w W G D I 8 c v M y h a B 3 B g / O I w k Z i r S i n v u w 6 J b V 8 h c x Z A p J v z q B x 5 C q Q j F O z 7 2 M D R n G 5 2 x 3 V v e w N H D h / C x R z 4 l x C 0 2 8 v H D K J 8 y T 2 R O G P 6 + N r R 1 d O H k i a N Y e v M q W I u X w H u N O j k V 2 T 1 o 6 X S h + s D r u O O u u 5 H u I I G I y S I T T K n F C a K Z F J d C 8 Y h f s v Q Y D t R C T U 2 N q o f D c G A H I T r Z / B z N j v r 6 O j F v d C q f j t K I D j d N m 4 t N M s c P s c J w p E X U u 8 z P r I K Q C K 2 h E 9 X e 4 0 N b t x s z J 2 a r X M G C w r i 9 P l 4 0 t 7 S r 7 P S F C + b j x I n j W M W m n Z s 2 4 6 b l y 9 A i m o 2 m J Z m J G 8 R R Q 5 W V l 0 F r K 0 T V s R 1 Y t m w J u o Q 5 W J t F 3 7 J f J D o z H d h n w i j 3 v 3 P 3 X r X J Q V w D W V W n J t Z t 9 T l d Q t w 6 m Z e A i h x S q 3 3 8 4 x + 7 Y C q P F W Q g 1 n 5 x j q m l 2 Z C G E b V j R 4 7 h g Y f u v 2 A + M q / u t a e e w o O f + z z W P v 1 b F J S K z z d x E j r a W n B 4 1 0 4 8 8 L k v K K Y 5 t G s b 7 h a a 3 r n x b b B N H N t u Z + e J J S A k M 3 H q F D X n w 4 F 0 Q D P a b D H D L 6 a y U A b S 0 i / 6 z 8 x A 2 b 7 + L T H 3 z M o E X L b 6 D r h 6 e 3 D u 1 A l o d u w 9 E u v p b J f J 0 + H N t a + i c u p 0 3 P P g J + H y 6 / D E f / 8 d b r l p G e o b m n G + 6 j y + 9 q 1 / w q m W d + d E j 4 R Q w I v O u o N I L Z i J k v Q w Z p d Z h z W z r g R c I x q p B R o n j h P P w a V U p A Y Y H L G 6 F m h s a F Q R N E U 8 I p V D 4 a A K f N D s p K S k A G G W A L X H e E A t Q t O P k r 1 A / I F k U P O x 4 p p Z E s x 8 p z C i d X C k U b R a d h g O E / c L j n + W v m 7 Q 6 8 K G D R t V s 1 M K L / q p b P L C l t E q Q i g g 8 T E B l s e Y l U 0 T k g 1 8 J l R O H L F 0 f S Q w Z L 9 t 2 0 4 s X X K j 2 g q I 8 8 A + F 8 e P n 8 R S Y f b k T l t k K m o L Z p g n h G F i f v m a 9 0 Y z L 8 4 0 f J / N A O I M F G 9 + M 3 a t w H I P 1 k 0 l w P M e 3 r 0 L c x Y v w Y E d 2 + B 2 9 a N Q m L q + + j x 0 x Y U F 3 5 2 7 Y L F I h n d U D c x 9 D 3 4 c P / r B 9 2 D Q h F F 1 7 r R M U B A V k 2 e I 4 5 + F Q / t 3 i + a a i 0 B o e M 5 + N y C n p 2 a X Y l G 5 D h W 5 V y 8 n j i D D d H S 0 C 7 P E n f 5 k c D W f 0 p a / x / 9 X o h W u F I z 4 k Y F Y 2 U p / g + Z r I m h B 4 m D E i e b P 5 d b a a C b x u u l 3 J R h y u M V U r i G d P n 1 O j U c i Q M J R z r R H c b r D I J o 5 p j L e u Y b I n f Q 9 P c 0 q K Z e R S u Y G b t q 4 R e V 3 s u 1 0 d s 7 F k D + J n g K Z W p 2 f z c i 4 d E O E s Y L 3 X y m M m F h y I E i 8 b G i a I 7 4 x 7 y 2 B R P k 9 l y T I y O z m y / / q u b y n n s v 9 X j g m 7 y c e f H 0 5 s F w p c Q / U V M n 0 y M z y t 1 5 6 Q f W i s M o 4 3 3 z H X T h / 6 j h s I g Q 0 G 4 6 6 Y y 5 / F A X p O v R 6 o v A G Y s i X 5 z 3 u K B x m c f I i M T H x Y r A Y N c r 2 5 2 e u F X j + C Z k h l G Z c f S 1 I M 5 G E x 0 g g n U 1 m M d D 0 y b 3 O v T E S o L b g B g a U x K O Z R i w 7 5 / r V S K A m o 1 b i O e J S e X R B R J + H X a P u Z q R u U E p Q i 1 O H a v H x z I Y Y 5 h Q E h W C 8 e O W V V 7 F m z Z 2 i P f p U I G L J k h t U b d N d d 9 2 h G J c a g M 0 u m f P J U v 6 r D Z 6 f a 4 7 c q 2 v R o g V X x K j j A e v W G u o b l K Z d f M N C p S W 9 X j e 4 o V o y E o K P m p H X y O t S W t I p z E R n u L k 3 A o 8 w E 0 V W q z y 3 6 3 1 w + S L o 8 0 Y R D M f g l P / X k p k I X k e 7 W y e / N 3 B g G F C D U 3 q O F z R Z u F j K 6 B A Z i 0 0 / 3 u 0 a 1 r s B J T D D 9 d R A o 4 E + D i d q J N B k p Z P O C R 2 L V i c h M G i x Z f N W 5 U 8 l o y A 1 g m X l T I j V i E 9 E z W 5 S H a 6 e e + 5 F t V A 7 b c Z 0 Y S K T E k 5 x U 4 r a 0 Q t 2 B r q a G / M l g / d E x j 1 3 / j x O n j q t 1 g y 9 S Y v P V x P s k / L C 8 y 8 q + m A L 7 1 d f e 0 P V k N k d c b 9 d M c / A Z y n I + E i M Q 2 K O d D c v q P z u t E k l O L n j B U y Z V I 7 z e 1 5 G R b 4 N T / 7 0 e 5 g 6 f T b C u m u X 2 j M c A m K 7 c 3 3 K H d S q m q A E j f C 6 + / y i / t s M 7 y p 1 i R P E I A d D z l e a 0 P p / / + E f V f 3 Q A w 8 + j E 9 / 6 j H 8 8 I c / U t v j P P n b p 3 F e J p 7 O N X 0 M + h w P P / I Y P v u Z z 1 y 4 j 2 S c P X M G J a W l A 6 9 G g k Y x H S e U h D U Y P M a a J p Y 6 U G h c z m T l 5 0 k w / A 4 3 k 0 t m Q o 5 x o 1 O P H q 8 W J T L G Z N K s b O 7 W G F a h + s m T K n G u 1 w F n 6 z n V o 5 y / t W P H b n U + + l D X y v e k 2 T l R z s 9 g E f s Q c s 2 L i + x j E S A E N 0 Q j w V O Y k A E 4 n v w f Z w j W 2 c n 4 i s X A D H s G b p Y v W 6 o a f 1 L r 7 t y 5 S 9 W Y c d s m N u S k A E m Y 1 c N B t 3 r 1 7 d 8 9 c X g 3 l t z 9 Z Z i 1 P t S e P S Y / L g Q r P 5 Q z Z S V E + L 0 n 8 A Q 1 q O 3 R i 7 m p E T P E g L O d B r S 6 d F h Y H M S 7 z T S i e c T q 3 y t N 7 3 n h x R c x d 8 4 c N c B s O B I W W 5 3 + y 2 + e f B z / 8 R 8 / V O U K U 6 d O w Y / / 5 2 c q I 4 K m w + D w P h n g c i U h B I m G D 0 7 g a O Y O / Y 7 2 t l a 5 p 9 E 3 s + O 5 d E K Q R 4 8 e F 3 9 l w g X T h S B 9 + m S 8 + Z 8 C 1 2 6 K o T d g g S m 9 B A t n l q v x a u g T Q g r 1 I S c j b q o e E w K / 5 e a b h n Q 4 u p r g N S Y W r p m l w U j j a G Y y k d A Y / H / m 7 B m 1 4 R 6 j h L R M W G P F O j / 2 K m T Q h 5 2 e 6 u s a 1 N L E s q V L l P / J c e K Y l p a W K O F B g Z G b m 6 2 C M n w w M 3 8 4 h t Y G h H u n z 1 q A I 5 u e Q k d T r a g 0 D V I y C 4 R j Y 0 i 1 j E 0 C X E s k E n f p X x W l h Z V 9 / 2 7 A 6 m N q q M R W n 1 e C c I i O L 4 R R b l D r P S R 2 h t e 5 a 4 i B 1 b w y 0 A w t n z h x A j O m T 1 P Z 3 Q l w 0 u j z j D W 1 p r q q S m k e E h W J g 1 J 1 M E g c f K + w q B j N z f E 0 q N H A f D 7 V F 2 Q Y a Z m X E l F C 7 G S b E X v r j W j s 0 6 P L a 0 J / O G 7 S F a R F M a G 8 V D E k p T z L 7 L k p 3 f U A m 8 k w e G W 1 j G 5 e M v j C y C D b r t E X 2 r v 3 A B b M n y s m 4 y l s 3 b p D + X o M y i x a O F 8 l 4 j 7 4 0 A P i U 9 6 h G q j S a k l m F A a q K E j o b 4 q o U T 3 + S T u M Y A 7 X 2 0 T z 8 j 6 X C p j o R f i F B / 6 z B J v / I z J g s d h 7 w 1 R L y g L Y X W f C j P y Q X E s M m b a h k z 8 S + n x a 2 E S 6 G u R 7 g 8 H a J S 7 Y M r / u c i C 9 M X O + K F 1 8 F M 3 F c 5 F 4 E 9 q C R J V s R y e b X D z O y U l 8 n s 4 1 J d 5 w k m 0 4 8 H s M n L B + i Q v U N L 0 0 c h 2 M f C V H 8 c i g 8 e u I C t G x Z d m l B X O 8 P J r S C W F E 5 n / p 5 V d V Y G G 4 K t 3 t N S Y U C G P R Q k i A 2 m p x a d z n o s n 0 9 N P P 4 j O f / q Q y k R h g 4 S Z z 1 x K 8 P 6 6 v 0 d y i D 5 i s W Q e D A R T 6 Q s V F h X D J t b K Z J 3 s M c r f 9 Z v H B u D D O B X 1 G 6 5 h 6 x q 5 U D z 7 4 o B q z n / / 8 F / j C 5 z / D M C t i F F 4 c R 8 6 j v O Y C / s 5 d e 7 B 6 1 W 3 q + 2 9 v 2 I Q 7 7 7 h D B O x F X 1 R L o u E w k 4 k S / w k y 1 3 v F T M R J 8 Z V u r f Q j 1 x E Z F z M x 5 H u 0 m S U e c Y Y Y D K b p j I W Z C G r H s D j o y c x E J J t e n A S + 5 m O w / 5 I g a r 5 H g u B C 5 V i Z i d 2 U + F m 2 K e P 1 U l I y 2 5 s m H f P q 6 L d Q C 5 K Z G F y h C c Q + 7 C R 2 a u B k 8 C c 5 n w l 0 e s 3 I F V P U K Y R H M B j E B 8 H a Q S Y t M 4 M l G U y S 5 l g Q v E 8 y + 6 7 d e 1 R p f a K V 8 7 U E t W l L S x u O H D 2 G f X v 3 K / + U 1 s F w Y I i f 6 3 u 3 i s Z h h P L c u S o l m N i G j Y x P b c N 7 o J b h u D L / k f 0 4 + B s 0 Y Y X T 8 P R v f 4 f D R 4 6 L m R n E H v m 9 p 3 / 3 n O r j x + W N 3 z 3 7 H J z 9 H s y f N x / c X z c Z 1 z 0 5 d q y g R M 0 R Z t L K z e o M l 0 5 u y E u H W R Q w 7 c B B O N 5 q V M R B I i I j B g N R B K J C g C H x Q 3 Q x t L V 3 g b s 7 2 N O E 6 T Q R R B C S H x N G o O Q f d D 5 W P 2 T J O Z I P h w N 0 Z L W I B E J y X U O l Z C Q Q g 1 Y / 9 L p U I M A q j I e L T B f y y L 0 Z L 7 2 3 B C L w y 3 l k b g c + L y 4 0 w v C p 1 1 F d Q M w N 8 Q U 1 D j R 1 d K E w P 1 v u g i v 6 Y b H h T T D b T C p x 2 M F d M + T i Q 7 4 w d t e b U e Q I I q r R i S + q g c f V h f R U K 3 S W N B j l X J v O m 9 X C 7 r 5 G L p T K 9 c p 4 D Y Z F N J x V f k O j 0 6 i E X j L 7 x I k V y h c c T W N w P o K u k I y d m K w y f m r B N S z H P G J 9 m C 9 v + p I W j D K m D A R R O 7 F b E 9 t y 0 / z l I n K P a A i j M A E t q m 4 W + Y n Z 3 d v Z L d e X p c w 1 W g U H D h 4 S Z s h Q i 8 N h t 4 y 7 i V q c Z 4 8 n P 2 / e t A l v 7 t q B O U U z U F B a g d m i 0 Y 6 f P I Z U a 7 p a 1 6 q Y U K 5 q o G j G r 1 i 6 A j / 9 3 5 9 i 0 a K F o p 3 C K s B D 9 A o j D 6 m H e r 9 h U r A T d k s U q U V 2 R L z i m 7 Q 4 Y U r T I 7 V w q K l C M A p I k 2 + m m I r O N i 9 s q U b Y M / q F q Z y A 1 4 E U W z x h k 5 M R 0 H U j F P E j 0 m V D W m 6 a E O v w k 8 v I D j u 2 M n K n t J O M G J u V + D o i s B V c L E 8 4 c L o d F U Y r M i Y M v b b + W C O s m m z 5 h b g z 3 d f g l 3 s y C Z t o 0 d S n h T + k V Y u q T p 8 G y y o C 2 N 8 Y R b p F J + a u F m U Z Z C a P s E y 3 s J M V I i a U N f H G 8 3 s x Y / Y C 9 H Q 2 4 8 b F 8 6 A X I v E L k / b 1 9 C P D n A m N W Y u 1 b 6 3 F 1 I W r k J N u h i E c R I s w X F F a R O V k 7 m 8 0 i r 8 k x C 3 n I h N d D g Y R S D f m u 2 G 0 G p R j f + e d q x R z j A U 8 f 5 y A g c a D b h T N t Q 0 r E M c K m p n K b L 3 z d h U 8 U H 7 T i V O K + F O m V a I I B s X 0 D A 4 R j O I 9 I 1 o G o R g e f e w R + D o D M O T Y Y R F T N h l 7 O l o x o U v E R s i C / N l G 9 F S 5 k T 7 B f u H a W 0 9 1 I i 3 P g f 5 I v 9 p s Y e W K W 1 T G C z X d O Z m l 9 6 2 G S q B X Y 0 G J I w p T q g E h 8 S W 4 K J t S M L Q D D u u r m N h 7 p t 2 g J B r X s n I i H m T k m 4 U I 5 a F h X 3 L 2 D 3 C h p 8 + N t F S H D L k N 3 l Y x Z S x e x E x u R D R + + G I 9 I u 2 9 C G m 8 E F Z U d r M j 3 a a 0 A i N 5 G e l Z F G r o c / X B m m F C Z 0 0 v f N 0 B e S 4 S X p S d I 0 8 I X h u B s 6 t f O F G H P n e 3 s v u D G q d c R Y Z c m + g Y o c F g f w B m Y X a W f J t s z U i 3 e 5 F t j y I n o w 1 u p w / F O S G 4 R R N n + s O I p H Q L 4 w W V d g r 4 M 0 R D i K Y S j T p z 2 m x 4 n B 7 x C 1 p x 7 N h J N D W 0 o r 6 + S f l b G 3 d u Q V N 7 K / z i L / k 9 P d i 9 f R M C E S 3 6 9 C X C w H r U i X 9 E 0 2 4 M f H Q B Z p E d m T K m 5 + v O K R O W S c j J 5 u 9 o Y C 5 j v v h l R N O Z B u R U X H 6 X k Q S 4 7 j h Q K 3 k B / F 1 m Z R w + c g w 1 1 b W q B z p 7 D u 7 b f 1 B t R h e M R t D R 1 C q f i a d f 0 U y e O n U y G m p a M H 3 2 F I S D o i 3 d Y X g 1 D C J R W K i P o c j m w N G Y G 5 a O A N K L r L B k G t H Y 5 B E T 0 o i z 7 S 6 k i G A y W p h T m i I C Q Y d M E b J d X S 6 c b 2 h C q q 3 y / a + h E l h g 6 k B W S R 7 8 2 k 7 o Y h Y h M G E u D A p F i 8 9 z v D W u M Z Z O i M B u 1 G H 3 3 j 2 Y N 2 s u X B H h t k A P b B Y 7 A k G f O O N W e J 1 B r F 2 / D h 6 f O + 6 k i s S c M W M m C v P y U V 1 X J x K u W k k e i l d m V L B W a v G i e e r 8 y W D E z + M O w l P n R u 6 s D P T W 9 C F k E C 1 R n I V g r z A y 4 p t h E 0 5 3 D K n R X o S N G W L u x d D j E V P Q 4 I W v T i t a M h N a E R i 8 n n C P m H W s V s 8 S a R l s h j X N K g y Z q Z i g o U e H s m y P G I V d o q 9 y 4 W 6 K w l D k U t r L 4 M 3 C 0 d 4 w u r x C I b 2 n Y M y e r l L F q A w S f t K 7 w W R 3 P R w V J j z 3 3 E u q R f L g b P 3 h w O y L C Z n x 1 X r m 1 D n b Z T z y L 1 / a 0 d / q g d W R i r Y m m T e x S z W m M O w p G X D 3 u Z B a f G m k L 7 4 r Y k T t p N j Q 1 w e N + J L O H h d u W b F 8 4 B N s H O N S P t j N N y 8 b O M J K 3 R A i H j + M W a m w G i 4 6 m u c 7 9 W g J i X A y W W C K G a E 5 3 4 a 0 y k x k Z a X I P W h U 4 9 W m x m Y 0 t T S j I K 8 I D c 3 1 y G W E 8 I P C U C k R H y q N X q R M M M I T i 2 8 m r B P p Y k M 8 d Y j b x D T 1 X T T Z p u u a U D q 5 D I c O H c S G L R s x e 9 Z s T K 6 s x L a d O 3 D / m v v F z 9 C i p 1 Y G X f 6 4 D 3 B / t x u p 6 Z n Q i S n H G E S H t w P T p k y F 0 W T A i Z O n h a G y E R B f x G w 1 w a a 3 w V X v g q 5 I V H 0 s 3 n F 0 z 9 F 9 W D x 7 E W K R G A L O C I w 2 o / K l f C 6 Z L D k H p 8 r V 6 U J W R Q p M d p O Y H F F 0 B f 2 w + k P C k B F Y C + P h d o / X o / I m Q 0 4 d t O J D n j 1 x E L n p E 9 H V 0 4 i c s h w l T P r 1 e b C H G q F P j 0 e X d H 3 p 0 D n M 8 D T K + B S Z s a n m 2 m Q t E J n a d s w s E 3 N N r n U k v 8 n r C + D P v v F N z J k 9 G + W T Z + M X / / M D E W I B v P b K i 5 i 3 4 A b s 2 b k d K 1 b d j k 0 b 1 q u a t j v v W o P a 6 i p M m T Y d 5 8 + e x O y 5 C 7 F n y w 5 8 / d v f U J k K T z z x u N L q y e i p E o E 1 M W 5 a 0 4 / Z u 2 8 / l i 6 9 U W l O B m s 6 q n q g T Y u p t b a e c 2 6 Y H D I f Z g 2 q m s + h Q n w + d o w l f v y T n 6 O w o B B L F y 3 D n g O 7 0 N v X q x J v G f 1 k 1 H R S 5 X S U b H 4 J 3 U s f R f G s O K 0 5 m / v R n q 6 B Q S y S l o Z G o a V y H N j 8 A m 5 Y + d D 7 3 + R L I K A 1 o C t s g E X M N p 1 b C 6 u O y Z 0 p y p Q 4 J X 6 T y 3 / p i L t 0 D l j b 2 1 F Q l o u l y 2 5 Q 2 3 B a h B l m z Z y u H P r u c 0 L c p d k I t g f E s c 1 D b r E 4 5 + J z G G 1 6 Z O a l w R S 0 w J L K 5 o c x 2 E Q K p 4 m K t 9 u s 0 O j F E E w x w 5 R u A J v H h 4 0 a d M c C K H P k I + w U T s w W 7 Z c h 5 q R d D D S L O L x p B k R E 8 m 3 c u x M L l s 0 Q r a Q T n y y M j n Y / S s r l N 8 R s 1 F q 0 c i 4 T A o Z 2 p F n j k 9 Z 1 v h t R o S J P d x + 8 A R c Y c A 1 5 o y q j O c t h w J Z 1 b 2 L 6 9 G X o c N n h D B u h 7 / X B k 2 Y X J x p I N U d V h P J a I C B m c K Z d l J 9 f j 5 R B / k c C r M F i L / b W t j Z U V p R i 9 a q V u O e e + 9 R 6 m d r P y 5 i K 8 z X n 8 L 3 v / x s W L 2 Z v 9 3 1 i s h 5 T I f 8 l c 5 c j r A m L V g 3 g + P H j a u 3 o q 1 / + 0 s C Z L 4 L B D G + 3 X 8 Z Y q z Z i Y E M Z L s C S 0 Z l Z k V W Y D l t M z G M Z + 3 A g D E e h B Q b x S a l F d u z c r f w e u 8 2 O / Q c O Y q l c w 9 n q s 6 o G j L 4 y a 9 B Y u c x c S 2 6 m Y L z j Y b S J M K + X u U g X s 8 H R v h d N z i w E O r V w W S f A H z W j s H I B X E H z B 0 d D J U M f D a P C 2 4 B z 9 t E 3 K 1 i e 5 4 M 5 x S A T e V 5 V m p 4 8 f g r T h a F q 6 x p R J C Z c X 6 0 L 2 V M v t t 9 l r w B / y I t 1 a z d i 0 p R K k Z q 1 y M 3 N w 8 m T J 3 D f X f d j 3 5 F 9 m C r O f 5 8 2 h v T + k N o L S S 8 D z w Y u X C P q b O 9 C R n a G y o p g K H v l r X F z w x 8 I 4 T d P P Y N H H 3 k I L 7 7 w M m 6 5 5 V Y q I 7 U w y D S l P X t 2 4 4 u f / D x i 9 n 6 Y k I Z o O A p P p w / d w h x 5 q X 7 R b m H 0 1 z v Q Z d O g N K t b D L s c 8 Y 3 c 8 N c a Y Z g s 5 m N d K s x i G j Z 4 z a o r V U l a W G W W X C t w X X B p O T N W m A Y w F A x A B A M R d P d 2 q 5 q q i e V l 4 v R o c O T I c U y b V I l 9 Y j U Y D S Y s W j g P j X W t a O l o h s 4 g D O p I U Y v Y F e U l 2 L 1 n v 8 o P p P 9 Z O m E i j J q h C 9 p k l F 3 b 9 m L h 0 n k q U j d c k C P Y I 0 I y Y + j 6 C T U m G 8 6 w Y n u i M C L R 2 N g k 9 6 N F v s y 5 s 8 U n 7 2 l h z 7 f A 5 / S r P i s l u c J A L Q H U R K 3 o 9 s c j e 4 P x g W S o s c C o j y F Y u x 5 + f 0 D Z 1 m z S z y J B m n 6 M / t y + a p V I S w u 8 H R E Y c r 0 I R 4 M q a K D T m / D G u n U q 5 M z 8 N V Z 6 0 o z g f k l c 9 7 j r j t v U + c P i E r C f x d m z 5 z G x t A J v b n h L m U D 3 3 X s 3 T p 8 5 h 7 L J c 4 U Z 4 h N M 3 4 v h 8 X N n q 1 F d V Y c F N y 7 H w b 1 b s e K 2 G 7 F 1 y 1 6 V J D s h v R L p p X E T x t 3 m h 0 u 0 n y O 1 V p m 0 n l 6 3 u H 9 C G D k B R M W m 9 3 O B T S v X G 8 u S 9 2 J i Z g a R K x N P x 5 p Z J V w Q v x 7 I s E Y x I S u s N O J I o E / L i G s C 7 H X Y 1 d S N 7 J K x 9 z r v 6 N c i x x H / D c 4 F S 0 i 4 l v T 2 m 5 u R W 5 i N a d O n X L L n M 7 U U P 5 c M a j N L B j P y + T 7 X B S + 9 Z k Y N u b s j B e T d d 9 + p j r l a P C r z x Z i i Q 2 u / + N n d W q Q U m 7 G l Y e R 1 t w 8 t Q + U Y / b D H G p X U C n g D 8 I m / U i z O o 1 l U d l C I 0 W K l T e 1 D s E 3 s v 0 w 3 H I a h e w a f 7 O 0 U k 8 G E v L A Z + v 6 o G s z B C D j D 0 F u 1 i L h 1 i K X 3 I o h + O F C M F p c W B S l R B H 1 B G M w G + D Q d K o B A d J 7 r R s Y k B / w Q s w 4 h 9 L R 7 U J Q 1 E Y E u D a y 5 e j g b P M L I X u R M y o Y z 0 K R 8 p I h d f D 1 b G K F W M 4 z 5 8 p v 9 2 e h r 6 E U + T q G 3 Y g X S L C w j A L b W m B C + g m z 8 K w H X p W g S W 4 0 x T M 8 N q 7 B 6 M r i 0 w F 0 s B u P E O 3 W Y s e r y e Y w J 8 L 7 I C G Q S 9 p F 4 8 Y U X x V 9 a g t z M X L y x f h 1 8 o R j u v m O F i r w R 7 K U Y F i 2 f m Z m G m 2 6 5 D b 9 7 + r f 4 x S 9 + h b v v u U c E 2 B Y 8 + 9 y z e O J X j 2 O q W C H J o B m 4 f t 0 7 u O n m Z R f O x T B o f 0 s Q r m 4 v C m e l w e n T Y 3 + j 0 M w I G F v M 8 w M G l p h P L Y w i I 9 W O F D E b S r O L c e j w E R n g L N i z j M j I s M N i N o p 5 l Q p D u g l t t S L 5 k y R a i 8 + D o 6 4 + l G t T M M 2 e A o d J A 3 v B 8 C r e 2 d y H o M g k r S U s z M S V + 5 h o u y j M A 2 N u t M S r b 3 n c j 1 7 4 Q C Y V Q o P 4 V k E g 4 t c h 1 Z S n M p 6 7 j C a 0 u 7 n w q Y d j U g z N 1 V 3 Q d m d A n y l G n z A o A x J + b U i Z f D C I U M h O Q W z 6 L Y q Z j j Q b V c q Q K d Q V / + F r i A S P c P G X D V D d 4 r 9 2 e 1 k P F D + e Q G 9 1 v D T l b M e l B J g q T t h g D T I c g m E N O s V f J j M R m z d v U / l 5 N 9 9 8 E w p y C x A U s / v B B + / D w w / c h f q G h v i H B F y X 2 r V 7 t z z T q N 1 Q 7 r n n f t V b c N q U i W r j u k 0 b N + C b 3 / p 2 / M N J 4 A Z 3 9 9 x 7 l 2 r 3 x p Z m C v x t X Q i 5 k + 1 o 7 B 2 d m Y g P r Y Z i M 8 2 O U + J v p N t g z x P f 4 p w L n U Y f C q w Z 8 I l 7 4 R E n M 9 d s h V 1 v U A 3 t s + 2 F 8 L S L F j D p k F k x d G G W C a O U x M l g P z 6 T P R 0 Z K Q y 5 c 4 E 0 C j e a 4 P e U w W H r U i Z k e 1 s L s v I y 4 E U H D D E 7 z h 2 u Q V 9 n F 5 a t u l 0 I x i s a 1 C 7 M 5 I R T / I 1 M X Z 5 o u S 4 Y x M R g Z s R L v 9 m O N W v W 4 K W X X s G t t 9 6 C g N u P 6 o Z q q K 1 X U r M w Z c Y s 8 Q s P o b B E z F E x P 5 3 O f j T W 1 4 i E v R V G a w o a 6 m v R 2 9 m K O + 5 9 B M d O V y O a M n n g y q 8 + K M S o s e Y X B S 8 w Q N g v w k G n U Z k u i T x R g m Z f a N M 6 + J e t Q Y p 5 K P n x s + y h z k K / C e J / B c Q H r a m r R V t L G 1 b f H j e 5 e 2 v 6 k V J k V U E e 7 o z S 6 M n A D Z M d i g G N z O Q 4 f U j M Q j G Y C 8 r Q L s x W O b U c L 7 7 0 q u q V f v L 0 W W S k p a O o 6 G J x K S s s W K U b j Y W x f e s e r F q 1 Y u A d e a / f i P 2 9 G v T 7 L 6 / 5 P z B R v v G i O E X s d h G Z j A J 5 2 o I w l Z q Q n S K 2 r 1 e D l D R x N k P M W o 5 r H b X Z l j i 9 j P C F D C E x B w d M u 6 Q s A P o n L 7 z 4 G o q K m d y q R V d 3 D + y 2 F N j l s w 2 N L U o 6 d 3 b 3 w m Z O x e M / + z m W L 7 4 Z T B V K s W c g 4 A v B r B W z T b S R X m e A w W I X 5 z s M V 7 A T 6 b Z M i F s E T a 8 J j n J h S l N A h K J o R B T g 6 L E T y r b n f r t s Z X a + u k r l 7 n H X P J 1 e T F Z R F U U T Z q G 5 s U 5 V l D Y 1 1 M C e l o 2 i 0 n L s 2 r o B k y o r E R b C z M / N g V N X o g j 1 W o G a i n 0 o y F S O A S b R C g e R q e g / U i E l Y g b 0 c b r 6 s 2 D I s q j F + M F g m + + z x / Y j L 1 f M 2 j 6 n 0 h Z c r G X q U W I X G C 5 y G + z x S C Z D 6 1 F P m 2 o B V 3 X 6 K P z u L h X w y M r K g E F + 2 x I 1 q 2 u Y O W u a W A U R Z N r T 1 I Z w r g Y Z y 0 A Y E X 1 Y T M H t 8 H n 9 O H H 8 N F a s u P m S J Y H u + i 4 0 h I c K 2 e H w g d F Q z O W K d h 0 V Z 3 a m E J Q X n T 4 2 V 5 Q b G H j f W b 0 J d v E l m G E e 7 j m L G y c V I u I T X 0 M n Z l A W J z a M 1 8 T e v n H h E t Q 3 1 S I q 5 l Z j c z 0 y s r h Y l y 0 M 0 q X K 4 r l X 0 P L l y 7 F 3 7 z 4 5 n q l S / N X K r e C l V 9 b K p P W p v X P f X L d O F b l Z z B b c d d c a 7 N 2 3 R 2 W T s y n / y Z M n 8 b n P P w q L M K h B W I P F g Z 0 d n S g o z E e / M J H D m A N P s 5 h s h V q E A h E Y h D m 8 o U 6 0 e t K R l 9 k K o 3 h h J g x d + O x r 6 F d M 3 9 o Y Q o M 9 Z 0 j y 7 3 C L t 3 H f Y + D F N Y b D F E N x u o y 5 z E G i e W n 3 2 X 5 0 x N r Q 0 t K u O j H Z 7 R Z 0 9 / S K n + i E L t M i Y + 6 T c R b m 0 n N L T 6 M K U 7 P / I E 3 0 J U s W q 3 M M B 1 9 v Q A S T / k I u I E v 7 W U j I L J G 1 a 9 e p T S U I p 0 + L V D G J P W 1 + h H w R W L P l N 2 z i 0 8 r 3 u W R B 7 N l + A J m m T J T P K Y F e N N 5 g 9 F W 5 c S A 6 t i D K B 4 a h H M Y w u s 6 8 p T T D p K k z k J 6 Z j z M n D u P E s c O o r J w K V 3 8 v Z s 6 e j 6 a 6 c + j p c + H + x f f A l m G F v 9 + r B t 6 e Z 0 V 3 d R 8 s a V a E j C G k p z v Q W N M G n U Y H n c m A n b u 3 Y M q U 6 a K B C m C z m d H j 8 s P n 7 k V J c b x u 6 o W X X s P H H r x f C J S V n v F S 6 J j 4 D R G b + F D C F F p z A L G g G T Y D 8 / 1 0 w p h e k Q I B 9 H j Y j k p 8 p o h e B S A C A Z F 0 s U z 0 i q b M 8 z m h F 2 Z 3 + W 1 C h F E Y U 1 t V K J o 5 h d a B B e t k d F c 5 c S q a q X J E 3 o + g u d f l Y T A m o s p n i P 4 W D 0 L W K F 5 5 5 X V k p K f G E 5 N T H K q z k a u n H x F t R D R r I 7 K z c 3 C u 6 j w e e / R j a g m C l c 9 s Y j o a / J 0 x m L O H m m G M 1 t 2 9 5 g 5 5 F n / P 1 x d A o C + I t L L h t Q z L + 7 l T 5 7 w p 8 + T D W j h K r D A M q E 5 u D 9 p T 7 c N R z Y e M o e x i h e l D f b B Z D E q L N J z Z D 0 d 6 L t I y m c H g R + 2 5 I 5 g x b w k a q k 8 j L S M X y / z 7 0 Z C 1 E t m F 6 T D b 4 2 Z C o D u G p r 4 G p D r S Y A 5 b o B N C t 6 T H z T t f j 0 g s q w O 9 L T 0 4 c n I b s v K L E A j H U F g 4 A d a I D u n i V 3 G / I n b 0 m T 9 / N v Y f O o G J O Z O g y R K J J 4 z S H x J m c j S I P o o z I D v K a k X i R k z x b U + Y J u X x G Z E S s c E v k 0 u N G d N E E R S f K d d R A V e 4 V 0 w l h 1 i k 7 X C 1 x W C 3 p K i O T C U l 8 R L 5 + p o G O A N 5 6 N a n I P I + n r F b J / r V I j u 1 Q s L E c 7 e I C M g x q 4 T c / n 6 f U B 2 b m m h Q v a s O U 2 6 d p q o A E q D W b W l u E m 1 l E J N v a O Q 1 G e 1 H e 5 A 7 e + g 2 n r V 1 d a q E P b l z L c e b 6 p o J x M O B g S P m A 3 q 8 X k w p n Y S Q U w 4 y F U K u s 6 r D g F 7 r 5 R u Z E h 8 Y H 4 r J r v 6 Y W U w m M Y h E W 2 k z p i F k y q e X g q A + A x V i Y 7 c H M 6 F P q 0 D Y l I P 2 9 D k q G b N P z K m O t i 5 Y Y z o E x d b e s H 2 T K l 2 3 Z 9 u w 9 9 B + O F 3 9 O H O 2 C p O m V c D T F V C h c U 8 / d 6 H w Q B s L I S P b A Y 3 4 B k x k d a S m i F 8 y A b v 3 H F C F i j V N 5 1 U Q Y M + e v V g 4 d w Z + + d N n U D Z 1 k T J F O z 3 M J B C t Y 2 D B g 1 c t z u o N o s W 6 7 L A X C g t G P d A X u m H S p s F k s q L p T F Q k t 7 h 4 o R 5 Y j C n C 9 B l g N 1 r u v s 4 a p x R t D s 4 E 7 U o z v l 9 x U 4 U f W 6 v N q l V B u m g l + l M E p b w 7 Z o D N G J N 7 N c A k z M K I W n 9 X H 7 R p 6 b C a L m o Z m q i q G l b H s o r R 8 w T t e c O / f / r U m Q s F j + y P w e v o 6 H O L w W C G 3 j Z U o x E M K t H E Z w X y m + v X i y A M i T D O g i P D D p v w V W t 4 b G t 7 H 8 g o X + f x V 4 S B i t H Z 1 S P O v R 4 9 3 Z 0 q D Y h d R s k I 7 C 9 o L 7 s F M z S 9 K j y b V m 6 D 2 x X G j l 1 b U J Z b j k m z J 6 B G p B g X A + 1 2 G 7 q 6 e l F Y k K M k q b 3 g 0 o F z N n i R K i Y A 0 d P b B 2 P E r P L 2 i n K L 4 P T G t 6 R h 0 S K 7 8 T B Y M X 1 q J T q 9 A a T a f C I A h D E 7 T U h J N S F q 8 i i T L 9 a b g m i f E R q R y u Y 8 M T e F y J w e u X 5 T N o I N E c A q 5 m j e R c l K / 8 d V 7 8 P + 4 O W T S d 9 P m J o b Q m F q P L u B / o p J x o C C J h m R U A T N f V q U D J h t n K t X X 3 s T G W k p q s o 2 J 3 f 0 J j r e N v G J Z A y T Q X 9 1 / d s b x O S L L 8 4 m U N / a h 5 L c 1 A v Z F P y t + E 7 7 l / b c S 4 D 9 K w 4 d P I L Z k 2 f J 9 e t Q J U J u L D v R f C C j f P N m V i J q K 1 b t c W 2 5 0 1 A 0 Y Q a K 2 Q s 8 s w j 5 x Z U I a e y i u e y Y N k G D m D j I B r M e m m g U 2 Y Y c b D 2 8 H W m G d F h M N t h T x d y T g U 1 N d a i J 4 I S H + j U w 2 M Q 3 k s n u b x L G K I 0 z E z U F k 2 i j g R i m z p w I U 8 S E P G G m n I J M W C 0 m Y a w s 5 O b E s 8 F T x V F m J r h G T L r W q h T k F 9 h h 1 D j Q 1 t g n m k 6 P 7 r 5 + p O X a 4 Q / 5 E N V F o A n a x H k 2 i 4 n Z j c y c d P T V e q G 1 i Z k S i I r P 6 E Y D 0 k W i a 8 T p j y i H n y H q Y G Q Q d b 7 P w B S o i o E M c / q w H S e 7 Y M t m Q 1 F 1 S I F R y p b D N d B m Z c G q F o k 1 K t U o x W F D o c z n S G B q V q h X T m S Q 8 b B c y l D s 2 c E 9 u d g w k w z A 4 k l W F 6 f Y T P A H u a F 2 3 D c 6 f a Q G r f U t 2 L N z H z r O d 4 n v q k V K Z n w x V + 2 M G d X g w I 6 D m L Z w M h z Z J t h 7 P e i M i W C 8 E A Y b H h 9 I h u L 2 o 2 4 h b H f Y r J p w u n w x 9 P g M c A X E 1 v X p E N L G U 0 P K M s J w N / h V R C 8 m Z h s 1 S E t 3 M z R m D f Y d 3 I u S o j J s 2 L J V t U L e s m U 7 5 i + a o y p K a a J 4 O 4 O K m R i d Y n G a 1 c a i s 3 h 1 Z n t 7 F z I L 0 u B q 9 M K a F f f B u M O h K q 0 W O u 9 v 9 o h P 1 w 2 H I Q X p 5 R 6 4 q 7 T w x f p R U F C s U o 2 c r l 5 U 1 9 a p s H t j f R f O n T s n 3 O N T 4 f v 9 B w / h X O N 5 m X g z T p 4 + g 3 A s L B N / G u e O b I P G 1 y G 2 f R M K M w 3 Q G y 1 i H g 7 v D 7 x f U J w W v r A I H P Z H 4 Z F 7 G r y W x 0 J L Q 2 4 K 7 A P H 4 x Z D j x r L k b L Z w 2 J S B j w B E a a X L r b T / 7 K Y T T g l J p 8 x e 5 p q Q 8 e s i V 1 7 9 q P b F Q D y s m A Q X 9 n T 5 U F D V w M W L Z 2 P a b O m I K 8 i F 1 t 3 7 0 e h v V A E K r c A i C I i 1 z t 1 3 i R s f G e L 6 u i U V Z S K P K 0 f 1 n 4 P u r Q j m 6 I f 2 o V d Y k U l m U n M D l H z e o M W / h 5 h w o 4 + m F J M c B T E N Q + d V X d f C F a 7 H k a 7 Q S b Y B 0 u G T G R M v m P W 4 o 2 3 3 h Z N m K 4 Y i W X s b P C S k 5 2 D w 0 e O I F f + L 7 9 p G V 5 + + W W V t r J 6 5 W o c P H x Q 9 Y 7 g + 1 / 8 4 3 v V A m 0 0 L L 9 7 w o y 8 W V l y H e I H u v o Q i D m h M Q X E v k + F R Z O h f C P K P p Y + B D x i C o m / F B I K c Q b k W s U 5 1 u j 0 I h T 8 C G s s q r K X z U c H h 8 3 f b 5 h X F F T 5 f g T L L V I q 4 g I n G Y f f P I O 5 d 7 F x f 9 x / I t i m i 5 E + t u 1 K g J k Y m Q P n 6 q 5 2 I q M 8 B f 2 t X l h E K B n S I t j X Y F Q t 5 u h v s n X z l F m L 0 d t W G 1 + r K y o Q o R n A z o 2 7 Y Y q K J W A N 4 s Y b F y q m T Y B B i Q 2 v b 8 O q e 2 4 e k i 7 F v h n 3 3 n u 3 0 q B E d 3 M M h z 3 D M 9 W H d m G X I C 8 5 R P I b 7 E Z V Z m 7 2 h 5 B W Z h O G u p i J z c V H R g E 5 o Z 1 9 P q S I K S j + s 5 g J Q V V u w I B B m W i y w p w i F U o 9 d e Y 0 S o v L 1 K B r h L D 7 P S 7 R Y q 0 i W R 2 Y J G Y G 1 7 P c X o + c W S T c 7 B K Y k S 1 2 e w z 9 X r 9 a 4 9 C J 7 x Q 0 d Y j v x D w 3 V s x G x L M S h 1 l M V G + P H x 6 x 3 V n Y 2 K U t E Q 2 k V + t K v r B O p f n 4 I q x G F i E g 9 8 X r f b + D G + s l m p K G v a I 9 x N w d j O Z T b S i Y k i O W R T x 4 Q D D j f N O m r Z g 8 u f I C E X N 9 k X T O n h 7 m F K P K v j D J / 0 g 4 A I 3 M Y Z Z d T H u R g 8 w Y o f l f d f q k 6 p f I c z D g w F Z v Z R N L E B a i u G H Z f J n X S 3 1 l f i a / O B e 7 3 j m C g v z s S 6 K B 7 J L U 0 d 6 p e l k Q I W c E L e G P W L Y 5 w e b 3 t 0 4 M o K 9 L H h o r c q I 0 0 W Q g R z C D f c 4 A z A 6 j c l z p U 3 F i + 5 u 8 s B e K 6 d f c I b 6 S A W k Z a Q i 6 Q 2 g X z Z Z t M 6 I 2 6 k G Z 2 w 5 z t l Y x y K X g 0 G r g E q 3 n K D a j u q E D l s w 0 2 K y d Q i D C X M J G r L J l S D 3 g F u n a G U a d P k 0 R 1 4 c F K 8 V K i H H d T i Q A m 9 p c k n 0 u w 1 O 9 s x c 5 Z W a E T V q k i 6 + S Q E 9 v v 0 q d m j N n 1 s C R O P r q 3 U g t v r Q f B X t 7 W H L i D M A d V A 4 f O o o 5 8 + Y g M 2 N o I C c S i k J H N T k C D b j d H r y z b i v u f f D 2 S 0 x O t i Z r b G z E r F k z 4 e v 1 4 2 C z + G R i d g / G h 2 f m h g H T Y Q i d m M 9 l m R H 0 p 2 j Q 1 z h 8 P 3 P u z h H o i a C q J r 7 v L Z l J D b 6 R O 4 F w E 7 c c p G e m K 4 n J 6 s / i L A v s d d u R H U t V i b F M Y U l G V L 7 r d 8 Z b T H H h m N + b U J K D V H u n M D p d W z 1 M m l R E P X q 1 Q F n f G M L h U M a H i p k Y Q K F I o R U A f 5 x Z 2 E U q g X N b W 1 F + Y y o c R R b x r 6 x o P R L f P T A k S i 0 j 3 Y H S 0 m I 0 N A x s f i b Y U W s S q 0 B 3 C T M R y d 2 n 2 E h n x c p b h m U m g s z k r L t 0 X + I e 8 c m J U F S r f L j b 7 7 k F V b s a w G z 5 B B h O 5 x Z A 7 E D L z g s L 8 8 U n H 1 Q C Q n y o G Y r w 9 w W U W U D k s t 0 T e 0 s M A 2 a i B 4 X Q K y e y w Y d e b a z t 7 A 6 K u R i f P G q s Z L j E m e 6 t X I J s M c P N 4 p N F I z H x 0 U L w t P q V R u J C M S N Q H X W d C M b c a K 5 r U k x l R x E c K I G u P x 3 e 1 o g K 1 e 9 1 m d G g G 3 v T k g 8 K K I g S t O 9 q j / c A Z K A g A b b y S v g r b K + d O z s b f X W e C 8 q D C 7 M U b t z r i u B G B m a u 8 A t o J Q T 6 o g j 0 B x E M + F T r g Q Q S Z u K w k L e C A a 9 q l p N A W s I 3 G 2 C s i P i n l k K j C M V L j T c y 1 b S p U 3 D y + G l o U 0 K 4 M b 0 f q b 5 L e w N + 6 B l K J / 5 T s r + h E / / o 3 3 / w I 5 l A s w o y s I i Q H U U j g S h s F j 3 C P t F O P h 0 m p g W R l m V E v T c + g d R Y C f R 2 9 + D E 2 d 0 4 s P 4 d m T w Z Q p k k a i 1 z h k H l k x n E P m / u a I K v z w 9 H r h 3 2 T B s K y + J h Y P o A / C 1 X R w C 2 P J H a c n F X s p v I B w G J x i x E + s R 4 5 D X R j V Y f 8 m N q G d M R 4 m C 3 q i 1 V Z h V i d 9 d 7 4 p k N g v L y M n D D 7 T 4 x u c g 0 X p d b p K T M C Z c P 0 r T w i 9 C D + J j O R i + 6 z 7 r E R A 8 q 4 U Y M L h G J x j S q A D O j I E e 5 A + z + F J F j C a b P c 8 R / k 5 n n R r 1 p 2 J 6 B L K + v m F C G z q 4 u W I Q + l s z K u s R 6 / F A H J Q i 7 0 K x W b F 5 b N u 3 d G M I e Y P H y u a i r q l U r 5 1 a D X Q U b O J G + 7 o j 4 W E Z o u Z O f + E M 0 L R i l 6 n C L w 6 x n n V J 8 6 D Q e E 4 q n l I m k C y B H b T Z 9 c e J 6 O 9 1 w I 4 y U n H Q x 6 f T i w E Z h T T f D 1 e p G s J / r J v H M a y b t N v i 4 8 X I n e q I f r E X b s Y K L u 7 T 2 E m B X q p L 0 i P z X i j + q w x F 3 H n I d 8 c J I d k b i K F o c W u g i Q Z h E e 3 n a Q j C l 6 t F 2 p k v U h g a 6 s A H m d D 2 8 3 b 4 L y x X m N F o d O t j y j c o / N q X o 4 G o S h v R E V A A i 6 O Q y S F j N L 2 e v P y g m d n M P 7 O K v p Z i j q O o y X N K Z m O f m 8 o i z s x 8 6 M V P J s N 7 u A A w 2 v T J d a Z k g o F F 5 h / Z I G k I a D 3 K F D j w m r i O y g P 5 D D u a J c Y B Y C + M X P 6 e q 7 T x 2 7 z 4 A N p h s 7 G / G + f Y q 1 b j R L c Q e j c V 9 n g Q 4 0 X W 9 e l X o R t M j f l A k m E Y G 2 K j F N H G Y Y z E x 2 9 C E q p 5 4 w / z 8 y k y k i T Z L s 8 g E Z 5 h g L b B i y 9 a d s G Z a 4 C i w I B K M I u g J i P b y w t T V i 9 r I 6 H 0 x P s h I l G a 8 8 e Y 7 + N 9 f P I m o t x M x 8 V M 0 / k 6 w x i l X 1 4 H W v h i O N W u R o 2 9 H h k 2 j 9 s n 1 G a 0 q i s d A j r v Z h 8 k 3 T E S 1 z F P Y J u N u N y C l x A J n 7 c U N C l w d F z U d Q a F l l 7 G 2 C d P Z 8 8 X v E s H o b g 2 g v z k A Y 7 c X j u x U Y Q y P + L g B 6 N y M y M b R V + t G S B S g V h j 0 T P 1 p 6 O U G 0 i b Y k F H p E N q I y v e 9 s B U Y k V Z q R 2 Z e O t 7 c s x Y G q x 4 p x U b k 2 1 y Y Z h M m / L B r K D G H U V a k g 9 l q w 7 l z Z 1 B V X Y 1 Z s 2 a h u r Y a 7 e 1 t y p Q r K S 5 C Q E y w P r M d p l C 8 L I D d Z x n G Z T U s i + C Y Q c 7 t 8 9 m O N x K M X V i h d 8 U a R G W J + a H p V 9 I q r H U r Y o B I Q m Y 4 a 8 N m F E 0 s h r O 6 B x G P B v v 6 U t D o t 6 A N V n T B p p j 2 w w h m c 5 S K N i L q 6 h v h 9 3 n R 2 N C g F s g 5 5 u z 6 e u 5 8 D f p 6 2 n H u 6 C 5 x + E t x e N v L a r d G j T U d 2 o 5 + W D L Y z y E e F K L 5 d u r k G Z S W F q m 5 0 J k 0 w l Q e W D L F f x U z z u i 4 6 B t 7 2 4 O i y S 6 G t f V m v X r f l C K P V B 1 6 2 Q I u L w V m s w b p a W K Z h D R g A g W / w y 5 V Z o d J l d q c q T 0 l M + R Q k V 8 G P r j c w q R e g i U n k y d P x o a N m 5 E v n 8 1 J t 6 K 7 i q 2 y P + T o c o s J 0 O J W u X / L l t 6 I x z 7 x M G w + O 8 r L y n D / v f d g 2 Z I b 1 O d Y e J b i d o m J E K d w M l I y O K l M i / G K J u o W o d b W F 0 Z t e y N a 2 / R 4 5 5 V D 0 M d S 0 N u i Q X e j a E V t q p i M O p U 6 Z E y P w W y Q L x f n w 5 / p Q I Z D A 4 t o t 3 D z d p H I N P 3 i E / R h A 8 e L W e c M l N 1 2 2 2 1 4 4 J H P Y c m q j 6 m U I K e 2 A L N v v B P 9 H j d K Z t 2 O G 9 f 8 g d h 6 2 a h c / n l 0 x w r R 6 h R h l S x p 5 D m 3 I 2 U G O a N 0 o Z h H a Q b i m 9 / 6 D v 7 k b / 4 E m z b t U E z 3 H z / 4 L x F q Y X z i k 5 9 V J v r f f f c f R T v + C j r 2 j h M 8 9 P A n h F H 1 + M a f f Q V G s w m N T S 3 4 + h 9 / B V / 5 2 t f F d 7 r 4 m 4 z 2 m e T 9 n U d 2 4 9 y R m o G j l 4 K L / W v W 3 K F S n V 5 6 + R W k F X w A W j F f D V j S T I i 1 O Z U J x g p Y h H T I L x V n c o C W + 4 X h D D Y d A q 5 4 u h E n I u E v c Z I Y f l d 5 f q E Q n O 5 e 9 L S 2 I 7 M g G w 5 L G r L S N a i o m I T d O w 6 I o 9 q r 0 o h o X / e L N j t Z c 0 o m r B k t b Z 3 Y t m k d T E Y j j u 9 9 B 7 1 N J 8 T p F T 8 C / f C 7 W g E r / b A P F 7 h T B z O 9 z 4 u P 0 t w n J l c g h l 7 x G Q t S g m p 3 l I A m B T k T b l D p U 3 z P E z K o i m J + j / 9 T I l 6 k c s 2 Q k L l g O h E r a V n N z H 4 c n B 9 q p 2 k V M / D A Q / d j 1 5 6 d + M a f f 1 t M d z c q J 0 3 E T b f e J N o n F T / 6 8 U / B D Q N u W r 4 M 4 U g M u T m 5 K J 1 Y K o z 3 A 7 y 1 / m 1 M m j Q Z v 3 v m G T z 1 1 O 9 U q 4 E Z M y 7 W Y L G H H / e S a u 1 q h c l v E z o a f j G X L c k Y 3 5 s 4 u e L D r 6 G I 2 l 4 D 2 B O 9 p r p K M Y i j 0 C R m Q X y x k T 4 R V / G t W R a x h e 3 w d k b g b L y 4 7 y 2 T U B M 7 J t J U y Z E J K c o q g C U c V E V 0 / m g v N E a X m J F z M H P G F F W x W 1 J a g m m T p m P e 0 j t E W t q Q N X E 5 F q 3 8 t N j 1 s 1 F Q M h G T Z y 2 G 3 p o K p 1 + u J f v D 6 0 M l d v B g w j C Z y y u v u c s H Q V 1 w U R 8 M x V l t t g i 4 i 0 s V F 7 f g v C j s i N Q c m 8 x r D e b P n 4 + 3 1 q 1 V x 5 5 + 4 X f g 5 u T f / 9 d / V z v W 3 7 h 4 M b 7 + p 9 / A 3 3 / 3 / 8 J u c e A z n / s c F i 5 Y g P / + r x + K Z t u E o q I i f P a z n 8 L q 2 y / N U C e o h S o q y r D 3 z F 7 V i m w 4 k I z K S u N b J H 2 o M y U S Y M Z x r u e Q S K x 4 S o k + 2 4 0 U T Y l a L 2 L q T 1 g I W 5 U + s 1 p W T L C w N w p N Y Y q K R k 3 I 9 A t D X b T P E y U e D I l H v T r E C j p E X n J H j D A s T D P S x H u + e X s j 2 N U 5 d F O D 3 2 P s W J L i h j W P j U Q 9 e P W V N / D Y J z 8 + 8 M 6 l 6 K 3 y I n 2 i V e Y x o k L d A W d I + V j 0 n Q b D 1 y H z l D P 0 e A J c 5 M 1 I i v o R 3 K v r y L F T m F M 2 A y l F w 8 / p 1 m 0 7 V O O X j 4 S G 4 s q 7 1 Z 6 r 7 G + t 6 l m Q C U + s X Q U W g r 4 Q M i r t S C 2 z I p W D 5 W B 9 j F Y 1 b 5 y c w 5 4 U e p U f R n C i W D J A m F M s c I U 6 s f W 5 n a r / A 3 f H I B I N F H t b r 8 8 2 m R 9 m h I N i Y r t c q q P r H X e u G j g 6 F C a b C e 3 H e t T a F b N b t A Z m s Q / N i H E 1 + m A Y a D 4 6 E s h M p B e f m K L c V 4 s 4 1 a Z F M B C G Z i D X c D j c f N M y N D Y 3 f T Q Y i i r 5 b K h Q e M E G u 8 O G T H F o g w 1 m a I 0 x G F M N q D 5 b j U O 7 9 6 D V x a 0 2 t d C Y u e Y k p k o w i N b W F t h s 8 U V J d 5 s P 9 u x 4 l n p b S z O C / i B W P h y f a L Z Q T k Z w h L 2 m f o + x g 3 V p o U A Q u b m 5 O N E b 7 7 H B u R w C N t v M s M G U a k R f f T 9 8 X V F k T Y q v 7 b H R a N 3 h Z j h b R O B p R E C O U A K f D G Y y W U R w B n v 5 e 2 L W x y z w O H s R D W g u S U d K B g s S 2 V z m I 8 F Q C X D X P O 4 h 6 K 4 P I 7 0 k F e Z U E 6 z p l n h T e I s N + a n x w U r J t 6 u U J f p M + f k F F 7 b 6 t G X F m Y l I y S l E 8 a Q y u B v i U i w A G f 0 k B H / P T + 8 a A a s F G p d B b e m Z S N d z B 4 f T M P F G p O 4 W H 8 w 2 q + o M R T C I 5 K q P o H R y h d r h k E E 8 V T w 4 B v T V u 0 R g B l T p T X G m E Y 4 0 u / j Y N r i b g q r 4 l G B 6 W c I R Z P Y 6 f b u P F E P t D 6 a J 9 I q p x p d q 2 V x g E I k 1 d 9 5 c l O V O x a Y t u 9 Q x L g S S + Q b v V R v y X 3 S S 2 R + B W i w W s c O N Z h V 7 I p j a w h S Z f M f w k u z 3 G D u Y P U H m q C g v R a m x X h 3 j m L M 1 W D K 4 o y O X P Q x G E 0 w Z 4 g P 7 o j i 9 v U a Y w o O s K c K U 1 o B q Y J p W 7 I C 3 y w 9 n v Q / O O m / 8 U e 9 F X 7 U 8 a j z q N b / j 6 w 7 C l m N F e o V N r S k y 1 4 8 7 c r B S m F n t H p c P r Q 3 t c H v d i o 6 o x Q 4 d O g y / O / D R C J s n w y u D k Z 6 l l s P V / l I E U 0 p q v A b M n 1 a I r r N 9 4 M 4 X q S U O F V l i v l 8 i j d / X d e m C Y S Q a l P M 5 x Y Y 3 4 + i h V l U G b z e b h P G C i i F b g s K 4 I s G Y / 0 l T h f 9 7 z 6 6 H O X P i w B l + j 9 H g D 2 k w t V Q L X V i P u q Y 6 O F I c s F v i O Z W J y C v B 7 r H M Q A l 4 / P C 6 v f D 2 B V G x s A C 2 j H h E 0 d c V k T G P M y F 7 8 q n F W 3 m 4 Q k 7 U t 9 X i 4 N E D c E a 6 4 c i x 4 2 z 9 O Z y p O Y O j J 4 6 j r r Y O m R m Z e P 2 l 5 7 F 0 2 Y 1 q V 5 W m q m b U t N Y I z W h w q u q c C s m / 9 O I r W H T D Q g S j 4 m d 9 m K N 8 a S a R G D J o 3 d G L z T 6 s A Q + m W L x q Y G M M V u Q a 1 C p 4 Y 5 / u Q j G c q 9 E D g 1 2 P T k + 3 c E 0 E J a X s j X 4 M U w q n w p r D N m b M N T O q 0 k B P g 0 j G / C A 0 E T P C 2 n 6 c O N o I i z D q g e O H Y b L a U F o 2 E X 6 v C 5 N m L M I b L z 0 p k s 6 O 0 h s / o 3 7 n 9 7 g 8 7 K Y o p p t 6 Y c + 1 4 s C B g y g o K E B h Y X y b z 2 R 4 2 4 S Y L R G 4 W k L I r L D A 1 y / + T E w H a 6 Z J L c Z b M 0 R T D W Q 5 E O f P V 6 n d K e m f 6 Y U 7 2 Y Z Z J T Y b D c K s Z L 7 4 D h 4 b t 6 1 D L G R S j K V N r Y C 9 v w u O A g d y c + L V x J 1 d 3 W r v s O 7 u H t x 9 7 w M f b g 3 l r N 2 O j I L J y D Z 2 4 9 j 2 l 0 R U t a K o w I Y d e z e g s a c T 5 5 t r c O 7 M W d E q q T h 8 c L v q A l t b 3 4 h T N a d R X F G m S r E z M l P w + t q 3 1 P 6 6 e r M B 9 Y 2 N a G v v g N 2 R i k M H j y I 3 N V + c Y Q 1 e e e V N T J s 8 A 5 U T J y G i i a r J S s k p h 9 f T j 4 L y G Y g F + 9 H Q U I e C 4 g r o U 8 e + 8 8 R H H U z / y m U T U I d O M V J X V 5 d o e p 3 K Y j i 3 q w 7 d Y q a l 5 l v E z B D D L 2 p A n 9 O P r A K L C D N 2 i N W j 5 7 w T j o w s + P v d M F j j 2 o 1 5 e T t 3 7 s b C h f N U p S 7 B / 2 z g E n 8 d Z z z 6 R B V l l X J + E c 5 5 c r 5 I A M 2 1 X W q P 4 c m T J 6 n P 2 G S e a c G E x K + i 2 f + h Z q j u u o N w d T X C 4 X D A 2 d O u p M / k K T P Q 1 d 6 C n u 4 2 p N p t s N n t K p T O t C L u w J G f W 6 B K n X O y 0 1 F f 0 4 i 0 t D R 0 9 f Q h F G b X V 7 / q L 8 G t 9 V n 2 c V a Y c c H s + T B a 9 S i Z n C o T r V E t v 7 g n a 4 + 1 B C Z 7 L n z G Y r g j F r g i K c g o m f d 7 Z h o n u E W O z s O s i T g z p K a m 4 s D B Q y q D I b M 4 T c Z U 5 r a t H 9 Y 0 M / x / 9 S V 4 5 q + E t 8 l F / Y K o X w t 7 R j q 0 t q A q m 4 l 6 t e i p 7 0 F 1 S y 3 m z Z u j A g l j g d W Q D q s u H S n 2 N M R S i z A p K w c W d s x K A s s 6 K I A / E g u 7 g 5 E a 8 m L u t B D c v X 3 Y v H U / b r r j N h j N X b B p c k T G G J V k U l k U g t 4 W L 9 I H G r q w T J 0 S T G f W q s V G M q o 6 3 s X + C W 3 Y t m c v y k r L k J m T J Y 6 r B z v 3 7 h Z / r V B M D e Y K B p A 7 5 6 F x N 1 Z p q O 1 A a U k G T E b 5 T V 9 Y / A X x 6 / o 9 M J v 0 I o V N q K 7 q E v P D J o T H r W V I c G Z 0 d X t F Q B h h E N + Q G + e E r n F 8 h E Q / u K a L w Q N m + r O k 4 W p g r q Y D m Z X x N l 9 7 9 u z D g g X z l a l G c K 6 c N V 6 0 2 C L o F 1 M v x 2 0 S I R l A V m a a W o R P z C X / P / v s i y o Z e k r O D F j T 7 e D + x j 6 n M G y 5 a J p k x 2 w E O N u 8 i I l G Y s d h n p X d c D n u W t G Q v d 6 P y D p U M v K M v e J Y r o O 3 Q c w I U d f 3 P b g a V r N X t I r Y y O L 7 6 L Q G / N O / / J t S 3 1 z g N V u M C H r i 0 b 2 Q W / w l 0 U Z k K r O Y H A m E t T 6 Y N X Z k i 1 1 t k L + e z m 6 k G F N R U F i M y u n z R F P l i F m Y r 4 h s v G C Y t 6 3 D L a a m E 9 W 1 8 d B 8 R 0 c / M m V C 2 U 3 X 7 j C q c H B 3 j x f d v T 7 Y j B o 0 N D v V Z 3 z e w C V + w 7 U A T 5 9 c 1 n 4 B c k 1 X i 5 m I D i 1 3 w 4 8 v U e w 7 c A h v v v W O e u 5 q 9 i D S b 8 C h S A b c o T w 4 0 i r Q Z R O z r t C m y i 8 O H z 4 u 8 x V n F A r K g o I 8 L F m 6 W C 3 m 6 / Q a F b V j e U a / M E p / Y 1 C 1 k U s g S i d 7 E M 6 F 0 q E P a c S 8 1 C l m I l O 1 i q / d 4 + + C 3 s K + 9 B 8 x h E J i k p n N e H L t k 3 j l 5 b e w Y 9 s + 7 N 9 x F s 6 O k E j 7 J v z g v / 5 L a R 6 W F n B 7 m o g 4 x S 5 / A C 6 X F x G R T K 5 m r + o 9 4 W u J o e F 4 C 9 y t f v i 6 Q i K h g 5 g y q R w z 5 0 / B / A W z U F S U g Z v n z 0 N 3 r A D W o k V w l C 5 R 3 Y r G i 9 I J u c j N T 0 N e Q T q m T o 3 3 + i 6 d k I c e T 1 z q p o u P Z 7 Z Z k J W f g V z 5 T I c 7 J n 5 c F r L y x N Q R n 5 D t x q 4 1 s o d h q K v 5 q x R E z V y e a I 5 n n 3 B f 4 p b m Z r S 2 d O C N H W 9 h y + 6 N y I 2 d h a t 6 A 9 y N e 9 B d e w j + r h 7 U q D Z i e r z 2 + p v q e w R Z w O P 2 4 Z O f + h x + 8 s T / I B S M Y P L U m e i 1 Z O D R P 3 o M X r F C b l 1 5 O 7 q 7 + 3 D j k l v w y C c + J Z o N W H P P / V h + 0 w r V q u x T f / R J f O q R B 5 T A / f K X / x i 5 d i t u W X Q n O t p i H z 2 T r z B d C 5 u 2 H 4 6 Y H 9 q Q F j G R S K m l K d i 6 Z Q e m T J m i O s T m Z O a i s 7 c T m Z Z M x C I R t H n b U J 5 h h S Y Q R i w 7 V 0 k 6 F h w y c 5 3 1 U X 5 P E H q N F e 6 u X q Q W 2 t F 9 v h + m P A s O 9 T h U 9 v S H G T T r m P x 6 P T A H H c i a l I K X X n l d m K l V + V N c v J 0 3 b w H a x C r o 7 e 5 Q c 8 N k 1 x T x j Z 3 O X u S K T 3 z 0 2 B E 8 / L E H h D G i a j O A P X s P 4 O b l y 8 V k 1 O D 5 5 1 9 C Q 2 M T v v C F z + H z X / q y + N r d W H 3 H H V i x b A X + + B t f U / s j 7 x N T f v + B v W I q l q p z / M n X / x S P / + / P c e T E M X z p D / 4 Q 2 7 d u w t v v b B S h K h b B R 9 G H I i Y G G 2 B J 0 a K 9 u Q O T p k 2 A i T l 8 W r H 5 + 0 N q k b C 1 r x 2 Z + n S k C b P 1 h k N I 1 x v Q V e e E Q S u + S 7 Y O R p M R D d U N S N G I Y z z x Y t q R 3 x O G q 6 F f Z W H s d 8 c b W H 6 Y w f 7 l X M x m Q e a 1 R m 7 Y h Z n T j I q J D h 0 6 g k W L F i g G 6 q w P 4 l Q 4 B f X 7 n 8 O y l f e g N 2 C C v v 8 c 5 k w r V 3 6 T s z k s A g / Q 2 c W j N G t U b d V X v / Z H a l + v H T t 2 4 O k n n s L X v / V 1 t a X O n D m z c c v K 1 T h x 5 B C e f f 4 5 2 G 1 W / O R / f q R C 4 g w 6 b N + 6 E U u W 3 Y y J E y b i q d 8 + i R u X L s O j j z 6 M N X e v x p e + + E c f X Y Y i y k P n s f f 4 H h V I c P X 3 o 6 S k R J x a F / q 4 6 X E g i F k L 5 m H n 1 m 2 q 1 9 t n P / N p W M y s 2 N S q z j w x k c p a f V S 0 2 9 A d w b n q b i x y Y F f d 8 P U z B M 2 Y A V / 5 A 4 0 l Z Q E c a z W q P u L X E u x 9 n h 5 0 i V n N F B 9 m g L v U v s Q M p d e d 9 a J K M 3 R b m 2 T w + 3 N s M i 8 p M j + e P v S 7 P C g v j 2 8 V R K i u V R 1 R + O V 4 D y x I L z A h 0 x F V 6 U W x a F S V 9 y S C V Q 1 n f C i e H N 9 k I B T z w q / p U j 4 3 O 1 p 9 p B l q q q 4 X f r S L N o k h 0 1 w o 5 l k E W 7 f v w J w p s 5 W f 1 S H m W n m 2 E V 1 u L Q o y y E z C C P I 9 V 7 N b t c A K s F + 2 O K e O Q q u 8 1 s p r P 4 J e p s D o s H H v D t g y C h D L m g + r U Q N N 9 y G k l 8 y H V 0 x M o y 4 C b 1 8 b C g u K 0 O g U E 9 S k g Q H x V m d 9 f o O K m v V c b H X w v k a 2 P Y J O 9 + W j Y 1 e K F H N E f F i d C n 7 Y D F F M 0 b q Q W m J W G w B s 2 r Q F t 9 2 2 A m 2 n 3 T i h u / y G a B p h h r n 6 T r W Q v / f c X q y W 7 x J e o Y H E D v 0 J u J s j C K Q a k S n 3 5 2 7 z w J 5 n U 6 U d V r M O T b 1 A l t s J Y 4 n 4 1 d p 4 e l p H W w 9 O H W j 9 6 A U l k l H n Z e F F u k x a J k K W L t h T L F i z Z h U K J + S o j k X T i h 1 w h y 0 o z j K o X m 6 9 X d 3 q e 9 G g M I F I r F T R Q h k T H Z w p + A N O 6 A 1 6 Y R Y L P K 4 w j h 0 / h o L C I p T Z n e g + / Y Z i x P P 7 X k P N o T e g d Z 5 X k S d t 1 I 1 D b / 0 E e 9 b + D I 1 n 9 m L X 2 8 + g b v / z 4 u N 9 Q L h J k L x Z 2 r U A m Y l j x 0 g m Y z p O q 1 n t S E h L g b m W A X 8 A H u e l O Z c j I S Y a 5 a w w n s t k R d A d L 7 f h r v z C O u h H A / y x X p W X 6 Y / 1 w F 6 g g 8 7 p U Z 2 T Q t 6 Y 2 p K H e 1 6 Z d S F M z G J L b y t 8 9 Q b E X C k 4 e b h O T u T A 6 l U r 8 f 8 D 3 1 U X p r M z E 4 M 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 G u i d = " 5 f 9 9 e 4 8 3 - 0 9 3 e - 4 f b 1 - a a a c - 6 0 5 4 c e a 0 b 4 3 0 "   R e v = " 1 "   R e v G u i d = " 6 2 5 a 4 a 4 f - 8 0 d a - 4 a 9 4 - 8 6 7 0 - 7 a 1 d 5 c 9 e 0 9 1 9 "   V i s i b l e = " t r u e "   I n s t O n l y = " t r u e " & g t ; & l t ; G e o V i s 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4.xml>��< ? x m l   v e r s i o n = " 1 . 0 "   e n c o d i n g = " u t f - 1 6 " ? > < V i s u a l i z a t i o n L S t a t e   x m l n s : x s d = " h t t p : / / w w w . w 3 . o r g / 2 0 0 1 / X M L S c h e m a "   x m l n s : x s i = " h t t p : / / w w w . w 3 . o r g / 2 0 0 1 / X M L S c h e m a - i n s t a n c e "   x m l n s = " h t t p : / / m i c r o s o f t . d a t a . v i s u a l i z a t i o n . C l i e n t . E x c e l . L S t a t e / 1 . 0 " > < c g > H 4 s I A A A A A A A E A N V c 2 3 L b R h L 9 F R a f N y B m B n N z S X T p U p Z t S V m V 4 3 j 3 d S z C A l Y U o A W J y M q v 5 W E / K b + Q g y t F y F y 1 Y b A K e V I R H H Y 3 + s z 0 f f T n H / 8 7 e P 3 1 b j n 5 L c x W c Z o c T p n n T y d h c p 0 u 4 u T m c J q v v / x k p q / n B 8 f 4 e O H W F 2 l y 4 q 6 j c I I f J a t X X 1 e L w 2 m 0 X t + / m s 0 e H h 6 8 B + G l 2 c 2 M + z 6 b / f v y 4 h e s v H P T d n H 8 8 u K f 4 m S 1 d s l 1 O J 0 f v F t V v 2 x / d R d f Z + k q / b L 2 F m 7 t v N / i V e 6 W 8 e 9 u D d G 9 m z A V i 1 k h P 3 4 5 u T 2 c v v 5 v H m a P h 0 f R X b h w n 9 0 C z z + 5 Z R 5 O o u v D 6 T r L C x Z n Y f o h X K X L v C C x 6 n y e L N e H U y 4 8 n w X S t 3 w 6 W U J B m n v S M i 2 N F l A U F l y l 9 / n S r c P F 1 d K V Y r 9 J s z u 3 x o O j x S I L V 6 t 5 K 8 E / J u + S R e w O Z s + W H N R r 3 8 T h c g E 5 V u s M C p 9 8 X c W v k n h Z i z u Z N V 9 s S B 7 M q q X N N 7 t / c v a e v r Y W s y E 9 6 0 g 3 2 1 L b / G D 7 M 8 S f l Y r G 3 3 f b W H w C W D f 9 c G D a 0 y J Q g g e 2 A s I I j 2 t u m d F U H D 7 F q 8 j d R u 7 e r R N 3 N x w Y 2 3 T p W j 6 6 o q / d F y L H Y X K D Q 5 H l P V H h n t V K B 0 q q + n h o T 2 r J t e U B F Z Z W h O E Q a U n S F X x + R F + 7 L z A u X Q F G m h W W q Y e p Y t w z S l u r e G O r A s 8 E X B k r G R W M S g T s h + H A a E l 2 F T w / d b e r K E 7 c 5 N w l i V v A M D Y W p / 4 7 D l A W e e b i f p B Y z 3 K f c W M a R I z H m G 8 0 U K I j U v I f E o + S Y F f Z u z 3 H x 5 / p a 7 / z a G w 5 k t L f F h r j W q q N w n w / s F Z z W S n s a H E X J 6 c x f D 8 8 N g c q z 3 z p p a v f 7 9 k 3 3 + l l d 2 u k Z d H Z r 3 v U F N n H H t 1 9 d k v X b 7 s K 3 x P C B I I L G I w y 2 l G e E b 5 v 8 Z S 6 X y v + w 2 3 X i h 5 9 B 7 7 9 Q F / 7 n b u V j M F V E W H 0 g 4 B L T w b a G m W h 8 Q I C I z 1 f A x D r k w P O k v 1 w C J T k 6 E o 9 H g U A y X V 0 i 7 i 8 H w g 4 B 8 p w 6 S O u a c + B 1 V p J Q b Z C V 0 h i S g l + P N r f b Y e e M O l Y o j G c g u M o v X f L f g g g 7 W L C S q 4 E w v v S E m k v 8 I 3 U y p L j / Y r / c O e g o t c 9 C P M d j y 9 H E N 1 / j L P 4 O n r c g u C L W 6 5 o q S / z P e P 7 h g v e e A O D Y 2 G R c k l 4 Z 1 r u C w n y 6 y j O 3 D 2 2 w j I e D o w O 4 S 4 q u 8 / M G H z 0 a b i M e k a U H B g E Q l h f b T I u x u A y W l C 2 I i Q G 7 J / F Q S X 7 P d q l 3 c o / v a A D t S / n f J Z n N y 5 N e h 4 K 6 D 9 Q S h p T 2 K H a M P l C C N 9 a c s Y L C f K b b M g S R E O x q 9 3 5 z i / 2 6 C C e B / V Q m o D l 4 M Y 2 l k R 5 N v B l E L A 6 q N n a t N 8 M 6 z d v 8 m w / D x b X b 3 i M 0 J 1 + c P F 9 n m 1 t W 3 o V k 3 k 8 k J L J J h E 1 D G a E + 5 K R v W n F f j g D X t H r b t j d p u P k I 3 3 t v k z H S e R Q w L 1 x W d Q P B s S V G r Z C + n o T V 6 I W 4 A s d k P O r j Q z D Y b G h S d f x y V v 6 2 r 3 h k c b I d t f 9 K 2 Z o F z B V 5 r d P 4 n x f + I p s y 0 9 a E Q a E o 6 V J V / E Y w p q L / P o 2 S R / 6 n Q 2 O U k O g O N C o H a v x 4 S M Q b h Z n h R Z s 1 v y H A 6 I m S E f h 1 x E E / b + g X L n e w o A e 8 n P 4 C W V Q 7 2 G N o 0 b 7 y w T I g 5 v q w 8 u O u u S / x + h y X j P o u O g 9 9 r e + E d B A T z 7 s u C n q Y m U U i N q 7 Q O V S a r J D L V 9 j u L 3 6 T a 3 s d q d 7 V B e 5 T P a z u / m R i I a h P M B M 0 O x U i 5 1 q m J V k T 1 q x H w 6 B i h 7 d W F y O w I N e P q 7 6 e 0 / u C R g H Y R D D l 2 d A e a i Q W X h P p K Y 0 i 1 2 x H w 6 C i h 4 d g j E 0 m B A c 9 Y a A c 0 8 z N P 2 E b k 6 B 9 I y U G i 0 n c o O p 4 j 8 c B h U 9 O g Z j K J S d p 8 t b j J R s e U 1 6 c o W R E A W l c 4 2 o s T g I B u m u 9 j k r i 5 e 0 g 1 A L M B w K N U E 6 D P 8 6 p q / d V z z / H p 2 r Z B G 5 n l m u Y J 6 U M n j S A J f I c g M r p M L x o A H R i j A c F C 1 J u o K v 9 g f G 8 2 A G a u M M l l z w p q S F H p R S s O u i N u Q v B 3 1 P 3 n F / 5 Z k n T D r B 3 x 7 1 R Y 5 m L n P k o j 2 r u s x 4 V l k / 0 L I p D C C e 5 I w Z R J T U n V v x H 2 7 b V v T o e 3 Y M 4 c y n + D / u 0 T 1 g l q S f K W f K w 6 h f 4 K M D X p t y d A L R C B S G k X H Y y D A c F h u a X T z m 5 x n G 2 p L n s z O j m C 5 z W d o X C o Q 2 y E I R z 7 c d Q L Q E E d 8 j z a J D 4 R b g n 7 k B g a g p d m E Y d 6 J 1 k S + i 2 P U d S U D V 0 q I q o z G E U w f 6 0 t M a L o P T Z y 8 b C Y Z D o q F I R 2 I U T i I M s 3 y 7 O k O P M + E k t M U g S J t w a Q 9 j I s w Y T c 5 5 L 0 v + w 6 F Q 0 a N j M I Y C 2 R F 6 b / 3 c A 9 c e U 9 j 6 Q R F P l i m v 8 V A G M g Y p G N V N F 9 y H 0 3 9 B 7 e + l / f f u b h W F i / 6 F H 6 S 8 C v o O T B 0 q G e X B K 2 i U 4 s g Y b G Q Y D o k N T T o e 7 0 d Q A X r 7 u A i z / v c j M J c v l L Q W t c / 2 S C C M R d m + u D F B y 7 l a E Y Z D o y V J B + P j G X 3 t v h L g k y j E J H T f J A K 1 e s 1 x U 8 W v R 0 P Q Q c H 0 s Z H t a M j L d 1 V q A Y Y D o i Z I V + 0 Y G l m X a Y Y U o v + d I Y N m g G D F H G 1 7 J j A 8 y A 1 T d E f d i D A c F O 1 b 0 c E Y g 7 v G 5 Y D + z k J h o N k q X N Z q n A W O h O V W Y K q N a p 0 q / s P B U N H 7 e 2 F w k m K I b 3 t k i h y 2 Y q I f Y 5 v Y + k 3 M p D w u M b L G f X K T / b x g P y A C B T k 6 A O c j G F o 7 j v L P L g l X D 3 1 r o x w b X 6 O 7 X q Q K Z Y 0 a j Q L Y K I a W O / U g N D J E E G I 4 M J 5 S p W P y z x E M m b / / k Y E s D M B x 5 q O W U e O h k V P b Q E j 6 t d K K / X B A V P T o E H w Y w Y X S q z z p e 1 n O e H D I G L 2 y z R y t 8 I w G A P R C X 8 F 8 O P U X 1 L r K n 3 / z 4 R g K r W 9 c F v 9 Y h B S w A N f i n k w x Y 4 R W W U 6 / a N S K M B w G L c k u E L v L e 3 u c o y V 3 H s 4 e c A 0 + 7 d k 0 w 9 w V Z 8 j f M P P T B q t M 4 b O h z 4 b W A g w H R E 2 Q D s M Y m s h n k f s 9 / q G s Q a E H Z P z C B Z T F J V x 5 E X 7 A O C f 3 8 l s R B o S i e S s 6 G G P I G j 4 U 9 6 9 6 J t K 4 f C R w A l D Z a x J p 6 Q n + f b f a K / 7 D w V D R 6 2 I w 3 / F 4 D I W l 0 z B C F p 3 3 z B q K q 6 g Y o E A n r s 7 c d F F q 5 U W 5 m 1 z m K y W Y n O b J c D C 0 J J 8 h 0 b z u s y 9 + P e 8 + 2 u 1 N v r O u 9 I 1 e / o t q e 7 m X v 3 m T / b X y N z w 6 n f w 9 a u v / + t P Z u + L / l n T + z c 3 8 L 9 8 Y j G k h R 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5.xml>��< ? x m l   v e r s i o n = " 1 . 0 "   e n c o d i n g = " U T F - 1 6 " ? > < G e m i n i   x m l n s = " h t t p : / / g e m i n i / p i v o t c u s t o m i z a t i o n / I s S a n d b o x E m b e d d e d " > < C u s t o m C o n t e n t > < ! [ C D A T A [ y e s ] ] > < / C u s t o m C o n t e n t > < / G e m i n i > 
</file>

<file path=customXml/item6.xml>��< ? x m l   v e r s i o n = " 1 . 0 "   e n c o d i n g = " u t f - 1 6 " ? > < T o u r   x m l n s : x s d = " h t t p : / / w w w . w 3 . o r g / 2 0 0 1 / X M L S c h e m a "   x m l n s : x s i = " h t t p : / / w w w . w 3 . o r g / 2 0 0 1 / X M L S c h e m a - i n s t a n c e "   N a m e = " T o u r   2 "   D e s c r i p t i o n = " S o m e   d e s c r i p t i o n   f o r   t h e   t o u r   g o e s   h e r e "   x m l n s = " h t t p : / / m i c r o s o f t . d a t a . v i s u a l i z a t i o n . e n g i n e . t o u r s / 1 . 0 " > < S c e n e s > < S c e n e   C u s t o m M a p G u i d = " 0 0 0 0 0 0 0 0 - 0 0 0 0 - 0 0 0 0 - 0 0 0 0 - 0 0 0 0 0 0 0 0 0 0 0 0 "   C u s t o m M a p I d = " 0 0 0 0 0 0 0 0 - 0 0 0 0 - 0 0 0 0 - 0 0 0 0 - 0 0 0 0 0 0 0 0 0 0 0 0 "   S c e n e I d = " 2 d 5 a 7 9 2 8 - d 4 6 c - 4 7 e a - b 7 3 f - e 9 2 1 e 6 5 f b 1 8 8 " > < T r a n s i t i o n > M o v e T o < / T r a n s i t i o n > < E f f e c t > F l y O v e r < / E f f e c t > < T h e m e > B i n g R o a d < / T h e m e > < T h e m e W i t h L a b e l > f a l s e < / T h e m e W i t h L a b e l > < F l a t M o d e E n a b l e d > f a l s e < / F l a t M o d e E n a b l e d > < D u r a t i o n > 1 0 0 0 0 0 0 0 0 < / D u r a t i o n > < T r a n s i t i o n D u r a t i o n > 3 0 0 0 0 0 0 0 < / T r a n s i t i o n D u r a t i o n > < S p e e d > 0 . 5 < / S p e e d > < F r a m e > < C a m e r a > < L a t i t u d e > 2 0 . 2 5 8 0 9 6 6 1 2 4 2 9 2 7 4 < / L a t i t u d e > < L o n g i t u d e > 8 6 . 2 3 8 8 2 2 2 6 1 0 9 4 1 4 3 < / L o n g i t u d e > < R o t a t i o n > 0 < / R o t a t i o n > < P i v o t A n g l e > - 0 . 1 2 9 5 9 9 2 1 9 1 7 3 0 4 6 6 2 < / P i v o t A n g l e > < D i s t a n c e > 0 . 5 1 2 < / D i s t a n c e > < / C a m e r a > < I m a g e > i V B O R w 0 K G g o A A A A N S U h E U g A A A N Q A A A B 1 C A Y A A A A 2 n s 9 T A A A A A X N S R 0 I A r s 4 c 6 Q A A A A R n Q U 1 B A A C x j w v 8 Y Q U A A A A J c E h Z c w A A A y U A A A M l A W Z Z 9 g I A A F 0 R S U R B V H h e 7 b 0 H k G T X e R 7 6 d c 4 9 P T m n z c A m 5 J w B A i B I M J M i G A S J N u 0 q l 6 t c t m z 5 + S l R s v S e y 3 L Z r 5 6 f L F u i a I o 5 I J E g A g E i A 4 s F s I v F 7 m L z 5 B w 7 5 / j + 7 9 y + 0 z 0 9 P W F 3 Z 0 B g g A + 4 O 9 2 3 b z z n / P H 8 / 3 8 M v 3 j p Y A G r 4 N 7 r r 8 S z T z + J x s Y G X H b Z P h Q K B e T z e f W X G 1 H + N y 8 f j Q b 1 d W F / N W S z W a R S K T g c D j z + + B P 4 2 M f u V J / X C 7 l c D r / 4 x e P 4 7 G c / D Y O h + E C C v j k z t t Z n 8 I P v / w h f + O L n l t w z G o 3 B 7 X Y V v 6 0 N f I 9 H H n 4 M X 3 7 g S 4 v u 9 d t E J p 2 G x W o t f n t / g X 1 v N p u L 3 9 Y G j i W 2 c z a T g d v j K e 4 t I R Q K o q b G p z 6 z D 4 I B P z z e G v X d Z D K p v 6 l k E j a 7 f U k f 8 f v J a Q s m w 2 b 1 u X y 7 e 1 d a n f / S o B 2 Z 8 D k k Y / 7 i W U t h L P 5 d F t s 7 2 z H U f w Y f / / j d 2 L 9 / r 3 o p f d O h f 9 b / k p g S m Z W J S X 7 F q 6 8 e g N P p V A / 9 q U 9 9 c l 2 J i f d O y 4 D a s 3 e 3 u n 4 5 z M a C 6 l D e u 9 o 9 S U y R c K T 4 b W V E I h E 8 + u g v 8 e K L L + P T n 7 l / y b 1 + m w g G A 8 V P G 4 9 s N r N K f 0 M x 4 V g s K m 0 b U s S U y a T V f h L I W s C 2 t Q s x V C M m Q i c m I h 6 L w V d b p w h B J y b C b L G o v 5 X P y u + 9 d V n 1 t 3 J 7 9 o x N P f t t W 1 K w + b Y X z 6 g O G f v L / 2 c 2 m t D s t W L 7 9 m 0 Y G R l V J + g 3 q f Z Z R y p r Q F q 2 5 c B j n 3 v u B d x 6 6 8 3 F P e s D X v e h h x 7 F Q z 9 / G I 8 8 8 h h O n D i J H d t L D Z D N a 8 / U U 5 d T 0 q u 9 o 1 1 9 r w a P 1 4 N E I l H 8 t j z i 8 T j y c q 2 7 7 r p D E e j 7 C Y 1 N z f I O 8 e K 3 j U N S 2 s l s t i w w k + U I x G g 0 S l v l 4 X S 5 1 X e L x S r n x p E R 5 k a U j 6 F l s c o x S n O S z S F 9 U e 1 6 5 c T F 3 8 u f 1 W 7 O F z 9 p v + k b r / n M a a s a M x Y R B L W d 1 5 Z R y e L / j L I J 6 V f f 7 r v p S t T V + t S F X C 7 t A S s 3 D Y s f 3 G Q o w G s v P V w l n n / + R S G m W 4 r f 1 g / q h Y U D f U Z U v M 9 / / r O 4 6 q o r i 7 9 o o G T S k R T R 3 9 H R V v x W H Z R e b M y V E I l E s X 3 H V k S F I 7 4 f 4 X A 4 M T U x X v y 2 M b B L O 4 V D o e I 3 T Q p Q t a o G j 9 e r B v X 8 7 I y o p C k 5 1 6 m k j o 5 Y N F r 8 V B 0 r k 5 N G t E L Z x W 8 a Y S w H P k M u n 8 P M 1 K T 6 n h H i 4 t j V z y k f 5 x w H Z 6 Z N u L Y r K Z o P U N d 9 z R J 6 4 b a s y v f J m 6 6 W F 0 6 o Q T o 7 O w e P i N n y G x C 0 l Y h I k l f T w N 9 M Z Q O 3 E q c H Z 3 D 7 7 b c u 4 h T r B T a m V y T L a k R A + P 3 + Z V U H H W x g q o 3 c l s O W L b 1 o b W 1 V 6 u v 7 F S 1 t I o m L g 4 L 9 q d u u 6 4 l s N r 0 w L o h o l C r z 8 u O g v r F J q c v E 7 P S U + k s J 5 3 J r 0 q v 8 W j q i c v z c z H T x 2 / L g d c o J s 9 q 1 C D 4 D J W t j c 4 v 6 T j q 8 b V s S X b W a 6 k f w r 7 4 N + U X C S h v e t j U p 7 S c q Z m O 3 O q Y c J G f 5 s 3 i 7 Z v c O h I J + I Q y j G k x 1 d b W L L k z w L 2 0 l / n X b S v t W A n 9 / 5 8 0 X l X R Y T 3 C A / P I X v 8 J r r 7 2 O m 2 + + E d Y 1 G O I 2 h x s v v v A y T p 0 6 j Y m J S U V g 5 Q g G g 0 r a k X v y L 4 k r J F x 4 Y m J C / c 6 G 1 Q e E y + X C x P i E D K K V u e t v F T J a y H D I y G i / 2 G w 2 6 e M A Q o G A k i 5 s w 4 u B y a Q Z 8 z r q G x q l v z V H A e G f n 1 V / d X B c u U T 1 o y R r a m k t 7 i 2 B 1 6 J d V g 6 n t L M + + F c D C T M t E l D H c m O T b U I m w 9 9 1 R r y 9 I Y P r e 1 K L z u F H f n / + n B X H x n m O j A F z M 7 z y T O W 0 Y / r K N 7 7 5 L b a D v p m E S i 7 f 2 Q u b 1 b R w g 8 q H 0 b 8 v v u H i Y y r B 3 z k o 2 9 r a x H j 0 F v e u D x 5 9 9 B e 4 9 5 6 7 s X X b F k 3 k r 4 K B e R M 6 G p 2 4 9 J K d K B j N + P X T v 8 a u X T t E 4 h Z g F e L h e 5 c 7 K 9 i 5 H I g k L k r q + b k 5 / P K X T 6 h 7 m U 1 G / O z n j + C W W 2 5 S 7 / Z B g t 3 u U O o a v V 5 8 F / Z R o Z B X / R Q J h 5 V 8 S S b j Y p M U F o z 5 5 U A C 5 f n l R M X P u j r H e 8 z N z C A W i 8 h g 9 y D g n 4 e 3 p m Z F T 5 9 R b H g d J P 6 A t L t H z l k N Z A 4 B / x w y q b T Y U i V v r X q y s u c j K B 3 d H m 0 8 8 l n i I l k t V h s s J n l n u f 1 8 T B t P + m n U y p J Z g / z l D g P u 2 N u E c 6 M T 6 n d u S 0 b f f T d e J Q 2 Y U V R L + 0 B r 5 M U b E V t e C 1 o C / Z y n n v o 1 G h r q 1 e f 1 A h 0 P H M w O 5 8 o e w q m I E R M h k x o k W + p z O D x q R S J j Q F O 9 D / f c 8 z H p 6 D i + + 5 3 v Y X 5 + X k m n l V D j 8 y E g n L 2 9 v Q 0 p 4 b T f + M a D Q p A 7 i 7 9 + c E E C 4 C C 2 y o C i h 4 x M x e O p U U T H P l z J F q O K p R N l N a c E r 0 v p 0 t j U o n 5 v E H V r r a D 7 n 9 K p t a N T f Q 8 K M Y 4 M D y 5 r b 5 E w T C Y L 6 k R K l k M b h d q / O i q d F E 4 h d h 3 d v i x 8 j p J Q 0 b c s p Z M w 3 V y u g D e H g H 1 7 r l D H E I s I 6 u Z r r h Y R H M X w v E G J Z I f D v u h C J c i N L a X v i 3 + r R P E 1 5 J j L L t u v P q 8 X e O V z 5 / r Q 2 L i 4 4 S p x d t a M F k 8 e b T V i g A p h E d d 0 y f v J O / C 5 S E C f / 1 + D + I f J f f j s 3 / S h t r Z W H b M c 2 G F f + + o D e O a Z 5 9 D R 0 b E i l 9 0 s I L H R F t N d 3 e W g R K A E I n g c p V k i X t 2 7 q P 9 + P u B c G j 2 C P J f w 1 d W j q 7 t X q X U x k S i p 5 G J v L A l W f x 4 d u s d W G 6 q l 8 b q E 6 M r G M j 9 d 1 Z m G z b S Y q E h M + t + g v K b Z Y I T D p U k 5 I x + S m 9 N m h S n p V y p P u z e N 6 W n N + N M v o n / W / q o / C v q + 6 u C 5 2 q d k M o W m 5 r V z p e W Q y + W V q 5 p 2 G N W S K 6 8 s c Y f l s L 1 B s w 8 C C Q O a h b D K 8 Z C o a y 0 t z c j k N U L 7 5 q 3 N 6 u 9 q M I k + s G f P p c V v H x 6 Q o 1 N S p U W d o o 2 T S i X V + O G A L w f d 1 t W I b 7 1 B 9 d E m q i u h e + t I s J V 2 N K U t t S 7 a d H N z s w i H S 1 5 J g o S p g 2 O a x + q f b 9 q y 2 J 4 i p a n v s p G o Q v E C e r p 2 q n Z Y k F B X 7 e i A W y i e F + J B e V E W y y + i f 6 6 2 b z m U / / z m m 2 / B L n r 2 h Y L P N S s 6 N K 9 D N e / p p 5 8 V P T m A z s 6 O 4 h H V M R 0 x 4 f S M R T 2 L p + g 8 0 c H n j w v n 4 v z R f f s b s K X R j n g 6 J 9 f 1 r / p u d E i M j Y 3 j 2 9 / + 3 2 o e 5 s M C q m 6 U V F Z h w P S Q 2 W z 2 R W p T O U h k t M f e K 9 Q X N R V K T E 7 s V o L P y c n f + v p G U W W 9 i 4 4 h Y Z a D x 6 a F W R A c C 7 d u S 6 q / a l O C Q i M m b i N + A 7 b W Z V D X d Z V G U N f v 3 a k M R J 2 Y e D B F 5 M I F Z N M v X M L K A 6 7 8 W E q T K 6 + 8 X P Y V d 5 w H q H r y W Z 5 5 5 j d q A v X 6 6 6 / F 1 V d f h U 9 + 8 u P o 7 l n q t q w E b a d L m j P C P Y R z L V J w 6 Y E K 4 Z J L d i k v 3 p N H 5 z A w m x T O Z s d s 2 o 4 r / / h 1 X P F H B 3 D D t w 4 W j 9 a I e m x 0 T D k l a q S 9 f L 4 a 3 H H H b T h 2 / F 1 1 L b b d R 1 i M a I U k 2 E i Q 2 N k H V M E 5 3 7 V a p A i l K J 0 d 1 b z O H L 8 m Y R g 6 L D J 2 9 r Z q E l e n C T q x 1 F + 5 5 6 v 9 Z m y v y 8 N o F k q s 9 b h Q K C M m b p x f 4 d / l s M J P S 8 6 j i v a W S J a f / O z h 4 p 6 1 4 e z Z c 8 p G e u W V 1 3 D T T T e g u b m k j q 3 F b k l m D N j f V p 1 D U g V 9 4 o m n 5 Z p N S l T f f 3 k j 7 t t X i 8 9 e 5 s F 3 X h w r H g W 0 e C n d C v i n f / 8 u 7 v v r t / G / D y V R 3 9 C g V I i b b r o R 3 d 1 d 6 j P n o X 7 2 0 4 c U Y X 2 E E n x 1 d c V P G w / d f N H h 8 2 n T P S u B D i Z 6 I u d m Z 5 a 4 6 e l k i c c 1 K c b r 0 F y 4 v n N x / 3 I / t b l o s o C p o D z D x P h 4 o b W l Q Y l J E h S 3 o a F h d H V 1 q o P 1 B y p / s P L P S 8 F z i h / L w H N 4 3 d 7 e n u K e l f H E k 0 / h 9 t t u v e B w n n D S A K + 9 + n O S w L / / / R / h d 3 / 3 q 4 o Y d I T F J i P u / W + n k B T V j / j 5 v 9 i J r e 3 1 S l o R L / / p t X D b l q o 4 f L 9 x U Q E H h o a w f 9 9 e e I V D E m o C V X 6 j Y b 2 c a r T Z w b Y p H + j v N R h + x Y i R 5 V D + b B z / 5 V M v / I k S j F M M R D A U w Z H Z J h n l G v H q G 8 9 h / x o H + s 8 q V Y Y v z Y 2 f V y I m + V b 8 W x 2 L D i 0 i J 5 r Q 8 8 + / s G Z i o t f t + u u u u y h i o g e v G m h E c 9 7 q w Q e / t o i Y C B I B t / 2 d b l h N B u x u s a K z 0 Y N o L I 7 O W v l c Z 0 M + V T 3 E i I 3 a 0 t q C f X v 3 o q + v X y T W a 0 p a / e i H P 8 F r B w 7 i 5 z 9 / G F N T q 8 / y b 0 Y s F 4 a 0 3 q C T q h w U E n Q 2 V D p M K l E + v s u l E s G f d G I i s d X 6 v L i p V 5 s w N h b D l H g M / / J 3 w / G j b x c 4 h 6 I T F Q c b I 7 8 J / U b l N y z / X I n l f m P s H s O N y j n B S n j 3 3 R P Y u X O H s m 3 W E + Q 0 w 8 M j y s t z 4 4 0 3 F v c u B e 0 2 E g M J m l E Q o W A I a T G u r V Y t A F S X P t X A N j h z 5 q w Q b h p v H z m C z 3 z 6 f u W G p + P i i S e f x r Z t W 3 H p p Z e s + 7 u 9 n 8 E 2 W W v f r x W U O k a D S A V R / X l 9 t m c u l x U p o Z k C + j 0 r J c 5 y U E 9 X f E Z G j 9 R U T J 3 w W h P j o 6 i t 4 z y q A Q f H 6 6 p K K U P Q P 1 M g p + a N + R A 5 0 Q c N S m 1 b H 2 L 6 5 e N P 4 P 5 P 3 q d u u B Z w 0 B 8 Q j k 5 j f z 0 x M z M j N l m f D O Z d i i D I v T h F M D o 2 J n Z Q t 3 p + b v R K c d Z f B 0 O K 2 j i B K 6 o b 9 9 O 7 x 2 i J a m C s 2 e O / e h I 3 3 H C d S P k u d Y 9 y w m E b j 8 v 1 T p 8 + g 2 u u u U p d Z y 2 d v R k w O j y I z u 7 e 4 r f 1 A Z 0 O t J M I t n 1 5 b C b 7 s Z J p s X 9 X G o f a T 9 r v 1 Y 5 l F I l y f B Q M e K G v N O + m b + x L I 4 l J H 0 y M R X t 9 0 I r J c L G T Z d / F 4 F e / e g I 3 X H + d c I 7 q 1 + E 9 O e g o H U M i r l 9 4 4 S U c e u u w i n x Y T / A e D z / 8 m P I Q 1 o m R r M 2 k i 7 4 r G 4 m J R K M 3 S D k x E X W N T U h l 8 0 r i + P 0 B L f R o f r 7 4 a x n k F a e F a B k o y 2 v y e p U d y u t 3 d L Q r Y j p z 5 h x e e e V V 9 W x s h w 8 i c t n c w o T p a t A T / d Y T 7 j J X d 2 W g s 1 H a P 1 g W n x m P l a I q y N g q 3 f l a P x S / C N h / R L n 6 x 2 M I q n p 3 7 d D U W H q O d f r h Z k g l I g X e g B 6 1 4 2 M F u F t 3 4 4 b u J B z W k p Q K x I 3 w O T Q j v R q W G x C / + c 3 z y o v 2 7 o k z u P O O W + R F c g g E g o p w G f f 2 9 t t H 1 M C 2 2 W 3 Y J 4 Z 8 n Y j Z j T D c n 3 v u e T U B 7 P O V E t A o a U g 8 b C R 6 e a p J i n A 8 g 9 v + 6 i 3 1 + e F / d T m 6 G x 3 4 + v 8 4 i m g y i z / + z F Z c v b V 0 P V 7 n 5 z 9 / R L n z l 5 N g 5 W C b H T p 0 W D 3 D 5 O S k 4 n z 0 Z F b a d e 8 H 8 N 3 G x 8 e F 4 b 2 M L 3 3 x c y o K Y X 7 e L 9 L 4 C f W 8 n S L B r 7 3 u 2 l W D k h n B c L 5 R E h c L P j u D f x m 6 x O c r 7 2 f u l 1 G O u I z H 2 v r 6 B V t J H 8 9 M h N Q Z I 2 M C u b / 8 f P 7 2 m 7 N a 9 u / C l o y H C z S i G 1 q 3 4 O C w 5 i K + r D 2 N e m e J g I 5 P W L C n 6 I N f C h J e 8 W M F j h 4 9 K o S y T 9 k k j H 1 j R z h k Y 0 J Z T r b y A b 4 R o O Q b G R 0 F k 9 q 2 b t 1 S 3 L s U s V h M 2 U o 6 b v z z N 5 A o e v l 0 P P + H e x D P 2 / D J / 3 J Y f f / p 7 z W h Q T q h t k 5 T O U b l P u f O 9 a u k y b U y B X Z 2 K B h U 9 / 7 V E 0 + p m M K 1 E O N 7 C T L b Q 4 f e V n 2 4 e / c l i k l O T z O P K I / f e / B r i t N / + x + + i + 3 b t u H z n / 9 M 8 a z q G B s Z Q k f X 2 h x T F 4 N K d W 9 6 a h L N V S L a K 8 G x P z 4 2 g q a m l i W h S 8 S 8 2 N 7 l M Y g k I M a E B p N a f / O 7 6 d / + w b / + V r 0 M j J f 7 S 9 x l T + t i c c j 0 D E b f V s N y x E T Q s O e 1 q W I x C o P E x M 8 2 4 R R 6 F P J G Y X Z 2 V k W E 7 9 i x H Z 0 d H e p l l w O 9 i u U E 9 T f P j h Q / a X j x 3 + + R 8 2 V A h P I 4 N R 5 B v d u C B 2 7 s V J O 7 7 A Q S J F V K O h w Y W M p 3 W + l + O s j t 6 P i g 6 s l z n n 3 2 e R k M a d S I e s S 2 I / d f y 3 U 2 A h y U n F 6 g N v H u i Z O i Y d y m 2 m j 3 7 k t x 5 R W X 4 w r Z + J 3 M w + v x q t T 2 5 p b m Z f u V 0 s A r D J T 9 z z Z b r / e i b U t J o r v F m b J B Y m I Q Q E T u y c B e p 0 i X t d y P x 3 B O i T G C 1 Y 4 n c 6 G U W / y b A b N R o 9 r H z X T v P X d / q 1 X U r 8 F 5 7 U V N I t F 6 a k s E x X 3 L E 9 M K 1 C R g F i t v v d H E U w n m N l F a s A 6 G Z 5 n G K Y f F b J F B r T V K R u y 9 b 7 9 Q m t j 9 9 t c 7 0 d 3 W q N 6 h x W f D J / b 5 8 J k r G p S q x s H E c 9 j I e / f u w f D I K I 6 8 / Q 6 G h o Z U w C 6 P W e 3 e B I 9 h z h k l Q D A Y w m u v H U B f 3 w C 2 b N m i B u B a r r E S O B B o 4 6 3 1 O p R G 9 P a + + + 5 J N Q H O K J d y y U l G w O c i + J d J n S + / / A r 2 7 t m t 3 l l J t c N v q 3 f S J U U g M C 8 a S Z 3 S G i Y n x q Q 9 H e e t 3 j N U S E m f M t W S 9 0 / J M z J G j / l V e n v x G U l M P M d a f K a 1 v D / P I d S R F c e T W U Y j Y R E I Y m c X f / P Y 8 h j 0 8 x 2 1 7 4 b h w X O F l 0 6 m 4 G 3 e o g i k w Z X H / r b V E 7 P Y Q 6 v Q k + I e j C D Y v n 2 r s p n 0 T t h I M O X k V 7 9 6 E l / 4 w m e X O A V W Q q X a N z 2 n p X C E 5 m e w Y + c O 9 X k t Y H t R 4 j 3 y i 1 / j z t u u V 7 G G 5 z t w 6 O l k F a h 0 O q N s 0 K u v v l I Y n U n s A K d S E / l e 1 Q Y H 7 8 1 z O a g 5 o D i I + F 4 s I E M V 7 Y r L 9 y u n C c / n s f y 9 8 t k C 8 u w n T 5 x S E S q c q 1 v L I A y L P X p A m M D s z B x i I t U Y O F z j 9 a r 2 3 L d v D 0 x y C a a D 0 I 4 h s e q 2 F u c E G Q u 4 V l D l Y u J i O e g q 5 2 D m e 9 B G p y 1 a C b 4 r Q 4 z 4 D G u B N p G 7 s p Z R / t t b I z a E U 0 U p F Z i f L r w 0 q K W 3 E 3 d u L 3 l t 9 H 3 V s N J v 5 S B H 4 g D / 9 K f v L + 5 Z H 7 B j B g a G h F B b l B u c 9 + H g + c m P f 4 Y H f + / r a l C d D 6 j e c F 6 D 7 n W N s A o q x G h y Y g K U 4 O e L V 8 9 k E B l 8 Q R n i t K v Y 2 O d j H 7 F 9 y Y 0 T 8 Q Q e f u Q x e Y 5 J f O l 3 v o B X X n 5 N h T t d f c 2 V S i X k c X x 3 q m b H j 7 + L E 0 I M L P V G 7 + r g 0 L C K T r n q y i u E S 1 v U F A a T B c n J n S 4 H g o G g e j a q 5 b R r a W 7 / 6 M c / V e X c u O 9 8 2 5 D g M 0 9 N T S m C v O 2 2 W 0 V d P I H W l h Z 1 v X K D n t D H 0 F q I l u D x P H Z 6 c g L N r W 3 S V 1 P K 3 u H + i E g O 7 z K e R D I O E h Q 9 j W t h 6 k o 9 L S Y y V n s 2 / f 7 6 b / 3 z F g z 7 R c O T z 4 Z o 2 F + g p 0 J / u V u 2 J I s q 3 g o S S H 5 Y 7 q d q O P D 6 Q d X B 6 w U S 0 w + + / 2 P c + / G P Y W J i S q W a J B J J U T k u V Z W M a K + d L / j + H A z k n v x M 6 U r i 4 n z S h W B G 9 O p 6 R w Y z Y s C / J O o Q X e 5 U C 6 k G 0 d Y 6 n 8 F K i c f J Z a q l J E o O E M Y h a i j A y U I s 0 g Y P P P A l G T A W f P e 7 3 1 M S m l 7 U u + / + 2 I J E 4 H n 6 u 5 E I u f 3 3 / / 4 / l H f x 5 K k z K h t g 6 5 Z e X H f 9 t a u q 6 T M z 0 6 g V j s / B V y f E o g 8 u e k 9 Z e a q j v R 1 3 3 n W 7 a t P H H n t c G O o n q 1 5 T H + y U H q s R F p 9 d P 4 b X J X H M C V E 1 N m s O B 1 2 y L I f V f t f B X C 4 G z h L a 7 U r P F R b V k h m + r K y k e y x P T l k w G d E I 1 X B i K F w 4 O 6 u J S Z 2 o 6 G P X P 1 f D S r 9 V g i 9 B u 4 A 5 R + s B T q 4 x d e O W m 2 9 S K Q Q j I y N K n V x P d z M 7 m R 1 H r n / r f z q u 9 j l t J r z 6 p 9 e q z 2 v B T N S E W k d O m J P W X p Q 0 Q R l 8 v / n N c 6 r k G J + X g 8 J A 1 S y X V 3 N b P T 3 d a 3 Z E U P X T O l p T 8 3 7 0 w 5 / i d x / 8 6 o L 9 Q 9 W H R L V S u 1 A q / + 3 f / h 2 + / O U v K g K n g 4 R / q 6 m o f I d R a W t K a z 6 f z u n L V W U S 6 O D g o P q 7 Y 8 e O h f c Y H R 3 D k 0 8 + h U t 3 7 8 b N Q r z V U K 4 K V s N y 8 X j s K z p y D K J d r H T + + a B S d S z v D 9 6 v U t J O C z G 9 K 0 T F 4 4 z z c e 3 H R U S y R m J K 5 1 b v + G P H j i n X 8 P k Q 4 X L g A P z h D 3 + C 6 6 6 7 B i 6 3 S 9 k C W 7 d u v W B i o n v 8 q j 8 + g N v + 8 s 3 i H g 1 s M D Z O u U 3 1 z V t W T 4 4 M x r P 4 l / 9 4 E n / x a B 8 a 3 T k M i R p A 8 F q 0 f 9 r a W n H / / Z 9 Q a f M v v f Q y 3 n r r M M 6 e P o v X X 3 9 d S Y 3 v f v f 7 e E L U Y 4 1 Y V g Y H t F l s F f 6 l W k n p x f b g x n 2 3 3 H L j q u 1 C A v r 9 b z z I B 8 S P R V U m I S x n 7 / G Z u r q 7 F 6 6 v g 2 1 0 7 t x Z e Z e 3 8 O 2 / / w 6 e f u o Z H D j w h u o r H Z z M f u C B 3 1 H q M 5 + 1 G k g M j P i u B g 7 i 8 n g 6 / / y c E K D m 3 S O D p R 2 2 F m J a a z k 1 E h O Z V A m l s c v 7 6 9 D H d C J Z y k 4 2 W o v p v e U g t Z W D 1 6 B a m K m Y 2 7 U u 4 / 0 r x 2 7 h S n 3 9 A 4 u o / E L B N I 7 P f O Z T q 6 a o r x W c a x K T A r t a q q s B 5 H p / e E 8 z / s M n O n D j 9 t U L y / w f P z m D A 2 e D e O y Q D A x p b B b W r G w h P n t v T 4 8 Q 1 i d x 7 7 1 3 4 / o b r l O 2 B s s D f P 3 r X 1 V J i 3 N z 8 2 p A s s P K O 3 B Z S N t S B W G 8 I H O 1 M u m M u g / P L W d k J B j 9 e t z P r d b n U + 5 / u Y g i F P 5 O 4 t H P 4 2 d K T x J S O S h R e D 3 + 9 s Y b h 9 D c 3 C L P / x V 8 / X e / y k u J p B o q H s n H 0 + I f G R w d F 9 V 8 O X C O p 1 r q v G J w x c + s L 1 F X 3 y A E Z F M 2 k R 6 7 t x Z Q G y h v j 5 V Q / r 7 l p 6 T T p e f X x 3 R b n T Z + e G 3 T v / 3 D f / + t u V g Z V 5 K T W V e P I R W M l n h 9 y I o p U V 9 Y D X Z b M Z V 8 r S C V k / M y e n 0 t u u t K o H r C u L u t W 7 Z K A 2 s + / 4 t F J J l F Z 6 0 F H 9 9 X i 6 0 t S w m G c y t 7 e + q x t c m O a G B W D Q q i / N 5 s 7 K M j E T x 3 c h 7 P v e t H M q M N 2 H 9 + R 6 d I q T z O z J h R Y 8 8 j V z C o K Q k d H C S 6 J G T b s D w Z w 6 J 6 Z N A x g o K V d c n 9 n 3 7 q 1 y o 3 T e / g a u 9 N 7 j w z M 6 v q W 9 B d T / X 6 F 7 9 8 A u f O n M O Q D G z a b Z y M f f i h R 8 R W O q 2 I 7 + T J 0 0 o V O 3 3 6 N I 4 e P a a e x e t x o 6 G h Q U k p E r Q u r c o l N U F J w 3 1 0 B H z v + z / C x z 9 + j + p j u r P 5 L p f t 3 6 f e p f J Z n U 6 7 c q 6 s V A O E 7 0 n J U + n 9 0 y N b y q X j + Y K h S n w m D v x q 7 V g O t g e Z i 3 6 c 9 s e g m F V l v X j W y q e X j z D 8 8 l C 0 k C 1 j g t U o m P X 3 y M n L P Y A r g V y N + U z k f t u 2 b U N r a 8 u q L 7 A a y A 0 Z h X 7 s 2 H E V D a 9 x 1 Y 3 H t X / 6 O r I 5 M f z F h n q l a E O d O 3 s W 2 8 V G I F 4 5 H c C / + v 4 p 9 f m l P 7 4 G h Y z G Y e k 8 K H 9 n N u u J K T M 6 f X n U F C v p 6 G D F J S a 3 x c X O Y l v x X T k x z b 4 Y H h 7 F u 8 d P I C O / N z c 3 K m l G k F F x g F g o V U T t Y U Q / X e z 0 A J I o k i I J 6 D r i P A y D c T s 6 O 7 T I F H m m t J z L g U m C 4 b 2 o T j m d q 9 t u + n O 1 t L S o Q O N D h w 6 p 6 A 5 6 8 N Y C M l h O X j M 8 a 6 V 7 U f W r r I p U T g R + k c I c 1 J y 8 r Y w K X w v 0 B Q P W g v L 7 L v f M w a Q R h 0 c 1 J 5 P h 1 Z P h A j 1 S O i o J i u V y y Q E Z Y X v X j t U J i p y N 5 c I 2 o t Y 3 n 4 1 h U u S 4 a + 3 E C w W 5 E 8 O l P v Z f z 6 j v X 7 6 2 A X / 4 K Y 2 I G H v H + R z i n 3 / n B N 7 q 1 7 I 4 G Z 7 k W 6 X m I F t 3 O q K p M J R g R E 6 M 6 n Q m K 1 x / a X t x E P O s R C K l 7 A a G A X G u q K W 5 W b n I C w V 6 6 / K i 4 v l U e 4 8 I A V 5 5 1 R V K 4 n G q g l E p T D 2 5 W A 2 B Y C C s b p c 9 + 8 y z c p 8 r l S R a K / j 8 9 A B + 5 S t f L u 5 Z H p P j Y 2 h t 1 + q F s G S y k 5 E 2 V Z w S b J / l 7 L 7 l w G I u e n F N V q I 1 W 8 z w 1 V Y f T 8 y n 0 u t N a P R U n a g Y f U 4 a M T x 3 L F w I C Y U R l c R E x M 4 + D t f 2 + 5 U a y D K 1 q + H N N w / h K u l Q i s z 1 B p / v 7 / 7 u 2 / j G N 3 5 v i U 6 / n q B K 0 y I E Q 8 l 9 9 / / 9 l m r I b 3 2 6 E 7 f s 0 T q h s h P 1 T F + 6 6 8 / n v T M 5 A y I p I B A D u m s 1 N / B q K L e L q A b r h H L 4 8 N u K w O i e Z q R I M B h W R E X b 7 O j R 4 0 o q L D f w m J j H c B t e e 7 l n 4 N w S J Z M O M h X a S T f c c H 1 x z + p g R g H n C V n H c C 3 9 x 4 g K h g 3 V F F M 0 q o H P f C F j j Q 4 K T h L z f E q r 5 Q i T b V 0 u m Z a T U q N B M 8 7 O W m C 8 u m v 5 U k + X t a c Q K / i U 6 s D B x f V z q C v q q 1 h U g m o I a / l t B D E R N I Q Z a 0 V X L X X q 9 Q Y b l b a I 7 h q 2 m A x 4 Q d S 4 5 / / o m g V i m h N 1 o 7 L h a V t x O 9 / 3 5 n x f n b O A L Q 1 5 z A h N 8 v 7 f e 2 V c p d t z Y 2 5 a J X g P 3 p 8 b 1 U o O T K Y Y c J L 2 s 5 / 9 l J L c d F k z u o J p M H z e p q Y G 5 T y g 2 3 t s d F Q F J r O v d C R E B e J 1 B w c H i n s W g 3 X K P W J f l Y N Z A / X n U b R U D U z 5 y 3 c s 9 w C u h N a 2 j h W J q X K w r x V k I K z c R L V R V / 3 Y n j R V K r H W 6 z N L n D D q h R 9 1 r q e j 0 Z V D n S M L Z 9 v e 4 h 6 o y q t v D l v x Y p 8 N B 4 a s G J P v U 5 H S 4 G J i I C c v K 8 E 4 w V i a S 9 w U d x Q x E j D j x f 6 1 q y I 0 S j l o q P a Q s 6 w 3 e M 2 m p u U N Z t o l t E / W G 5 z v a v R w t j + C 4 f n V t Y B K 0 J b a u 2 + P q u 3 O N A v a Z B w I V M e 4 A k m T q I c j w 8 P o 7 O o S W 6 p T Z b m y L X X X c F O T Z q + 0 i 4 q l e x d 1 s E 3 0 6 A o S A w c d J f i Z 0 2 d V t P 1 a Q U b F f L c H H v j i B U 9 z V I L v S M f R S i h P i 6 c X V I U 7 L a P + c v 6 p H E x a Z K l m M p 9 x Y U Q E 2 6 b y O M K t 0 p 2 E o I 5 N L v X f k y j 3 t q b U 7 L 7 L X T 3 F I p 4 2 4 r R I r H c n L X j u r F 2 I J Y + c d x c O j V p x Z M y K N 0 d s O C x / 6 W 7 v F 4 K a D J v w 6 q B d E e P z 5 + x q P y u 6 n i 9 d U O 3 g C 7 F z N w J s s E r m Q j A 9 I x A M C J f X G r a c o I N i a 1 0 o l M o h g 5 u S h k 6 D H S 1 O + J x m I b C 1 q 7 T s c J 5 / 5 5 2 3 q z y l h x 9 + R N l / O g b m r S q f p 5 I D V 9 p V t M F 4 n f 6 + v u I e L Q y H 6 i C l m j b h a c T B N 9 7 C p b s v U R W D 1 g J q F I w 6 u e K K y 1 R d v A u R K s u B z K Q 8 k b A S J B 7 O W 1 H K M k j W a r G u O m f F E s + M i D C I r G l s b l H 9 0 y 6 M S B 8 X 1 W r + z a n 5 X J G Y j 7 w Z L R 6 n H W w z F 3 D z l p T K J j V Z X Y j 5 V g 8 Z Y v t U G Y N r A p v 2 z m L 2 4 1 r B U K P x 8 U n V Q e s J N g Q 7 m 1 y a d l G 5 4 8 M v K l O t c P x T J 0 / i k k s v V d K E a t 7 Y 2 J h y V + s R A / o 1 C F 5 D d 7 V X g h H S l m K N i g s d Y G R 4 D r t N q V 9 M 0 2 e I E q V 3 L B p T q f b f / G f f U A T y m y P z m D 3 1 G 8 2 t 7 b C p r r a I I c 4 I D a + v R g W y M l 3 E 4 / W g p 7 t 7 g c B J P F N i K z H i n O 5 8 g k T 5 8 4 c e w c f u u m N N 0 p r t c e T I O 0 o a M s m T 1 1 5 v j A 4 P o b N b n o + D s N i W Z F R 0 b L R 3 r j 1 0 j J 5 W u s X 1 s C N e Q 1 f j G Y 3 B Y i 8 6 U d G Z U b 5 q C A u q H h f h U i S o E j X o q b 0 0 a A 3 u D i W B N h K c 7 6 I t w T m u Z s / a p E 4 0 E s W j j / 0 C X / v a V 8 5 7 M P K 9 C s J p a Z B W 8 3 x R N W J E Q D n Y P j r B 6 P c j 0 X H Q E f y d r m m 6 v J k q z 7 W I 2 R E 8 h 3 + r q T i U K h c z u O i Q 4 P 2 5 M c 4 v l U 6 p S e F w O I r L L 9 8 P r q K i p 4 W f m r J g Z 1 N K e e l 0 y c r 3 4 H O T Q P i X N g Q H P d 3 v N 4 v t x V g 8 g l E u l Z K I r n P e 6 / L L V 2 d o v B + n O q h Z r F f 4 W S V G h w b R 3 q X 1 G V 3 p V G n p e u c K j u e L k a E B t L Z 3 L v S t D k Z k U B O h T c d 3 K v + d p i 6 1 L s L Y X Z t V K R s W Y y l P n h 4 d G r x 1 z v W 3 U y p B Z w d X w Z g r L h u y E t j x V P X o J A m H w s p e o K G t 6 f V a X e u V o D i O D C T W u O C A p h p S D g 6 4 a h H L J D J 6 8 D i Q d J Q 3 K A c n K 9 B S Z e N c k M 7 V t A l R 3 k + L U C A R 6 O B A X Q s o C S n p d E L Q w R A e / R n i i b h I g a N C w A n s 3 7 9 H 1 C r v o h o L n C f h M / F 5 2 K / c + D 7 8 y 4 g K 2 l q c 1 6 N K R C b D V B G C N k Q l M f E 5 m K t F q b w W s E 1 P i 7 1 F Z 9 V G w S 7 X 5 h j g O z J g l f 1 x I c R E d P V s U e 1 K A i o H o 2 Z Y 8 U j d Q 3 l C N S F E 9 Y / z t D p b N 2 5 r y K i U 9 1 u 3 a V 4 f d v 7 c 7 J x q / L W E F q 0 X K D L L 8 e r B I 4 p g q L p Q x a N N 8 M Q T T + F / / u 3 f q 3 3 0 M L F T a W j z B R u b G p W 7 m E X s p 4 s r 4 l W C g 4 H u 8 K 7 u L j W A K u u 3 a 4 S w 9 J 3 1 + S G 2 C T 2 N 5 w M O J H J / J h 2 W S 8 S G x k b l j O C A G x a m Q K l L U M U i + K z k i J Q a V B v Z F n z W a W F 2 l L L l B E P V j 2 3 Q 1 t a s p G H 5 O x E 9 d a t H u L D f K e l a 2 1 q U p O X 9 q 9 m p z D f r 7 x 9 Q a u J a w H A f j q f S k F t / M N q c C 7 p V 2 o g X g 4 o m X A L 9 d x L z W 6 O 2 h V F j C A V m F 5 3 K w c p 1 j 3 g G f 2 D U 9 L G J x e J v I 0 A q 5 / 3 o X f Q H w w g N v C o c 3 4 t a r 1 P V 0 m M H 3 0 o 3 s B j d H N j 1 9 X X L G p e s P 8 7 I g E r E Y 3 E V p K p D j 3 D m I K F N w U F Z b R 6 G M + t K R R O C W I u a R h W A a w h Z K y 7 F d 9 C l F w m l n M A Y j c 4 V I R q b m h R B c D B X v p + u d l Y D n 4 + R J I c P H 1 H q 1 T 3 3 3 L X w r B E 1 z 1 i A p 0 o l X d 6 L 9 h P j B z l f t X v 3 L n S K A c 5 n G x w Y E N u p V z 0 z N x 7 L Y z i x z l C j t Y J L y p I Z f u 5 z n 5 Z 3 i K t n 5 c Y 6 H 9 X a + 2 I w x W x g p 0 u 9 + 0 r V Y l c D J Q 8 T I l e C r v 6 f 7 p / A W E 6 r W b K I o N j h Y 8 I J u 8 o 8 G g Q / j f j N O D e 3 v i 9 f D Q O H H o e n q R e f u K Z p w a D n s 3 D T B + N q o H F O d Y a S o R K 8 D h u C 7 z o 0 O K g 4 u p 5 A y N y l l Z b c K b e b q o H T C l z p o 9 O X x f b G p d w y J G r q s b k G 7 G n N Y m 7 8 n M p k v l h Q w n H w 6 5 1 L q c f J 0 y 8 / 8 C W l 1 h G 0 g 2 m f 6 p E Z 5 S A R v v H G m 2 I z t W H f / n 2 q z e n t 4 / W 4 C s n p M 2 f V P B X t Q i Y K c m q E R U v Z v m s F E x + p o r 4 j x H j t t V f L u W 6 V R f z A V 7 4 M 1 t b f K J x P i F E 5 O D b 4 / n q b r g R O z r 8 8 U L q H k X Y E L 0 C 8 f e Q d R U y V 4 G W 5 k O 9 7 g R 3 X f B K f u 2 3 7 I u 8 Y X 2 y t x E Q s F + d H g t A b i R x o y 9 a t C 8 R E r L Z + 1 U r E R N S K z X n H 9 u Q C M S l X u 6 h t 5 M b R a E w + + 7 H D N Q K v L Y N t 2 7 Y o + + 9 C w P 7 S 1 R s y h P K O p 9 R l 0 Z f y 9 u K v 9 W I n l 4 P L W l L i H T z 4 B r 7 4 h c / j 1 t t u V f U U J i e n F s Y D v Z q s 4 J t O p t S c E + P 3 + B 7 l k n U t Y I n q j E j c L 3 / 5 C 6 p q L m 1 N B r 8 y c n y 9 Q Y Z J 6 c 5 2 W A t B V A P b b q 3 n V m o h R t 7 4 x z / + q U o M 8 x a 5 T r l 0 0 n G B z 3 b e s M u Y v V j b j Y 1 R u Q g 1 5 S w H k I 7 K w o h E I p 1 X 6 0 N d K C r r q b O Y B 4 1 + q h 9 u t w s 9 P T 1 o F i 5 P y c l n p P 1 X z U 7 5 6 t 8 c X Y i W Y J H N c r B v q K I t x 2 D 4 2 w 0 3 X L u I + L e K n f z W q F X F E F I d 5 a o k Y V E D K c 1 I M G 6 R G L z u 9 7 / 3 A 1 V b U A + l I i i t g i J Z W T O R h U L P t 1 Y H 0 d j Q g G u u v m p B B a N 0 Y / U k R n G s J 5 T W M T S s F o K g U 4 F O l o 2 E P 2 7 E S 3 2 L 7 2 G k Y f + l L 3 1 B N d x 6 r 3 9 7 I Y i l D M r r V w 0 c D J W 4 5 k + 1 d Z y 4 l Y M p A v R W 6 s y B h v F q d Q B v / o 9 v 4 K Y / f 0 N d q x p T O R / w f G + N V 3 k I V 7 o W i Y u T j u U Y m F 0 c h E z V 9 P S p 0 2 r C k Y R I I l 2 O o B i 0 O z I y q o h F B 5 n U t V 0 a x + b E + 4 k p i 2 J a b r E R W B 2 K j I a S t L 6 + A f / k n z y o 0 j n 0 Z + Y 5 E X k + O h f 4 e b V J 0 b V i 6 9 Z e p f Y x B e R 8 H T 3 L g Z H 5 J N L P C 9 E / 9 N B j a j U U O n x o A u h S d 6 2 o 7 B M d V C O p 2 j M Y l q p 0 J f 9 V v U K O w 7 W X V l O r u m o v n H u v F e z G A 0 M 2 T O n l o A V M b H x d 9 t F x U Q m m V h A O i 3 E R Z y V o n M 9 M T y v 3 O N U X H Y c G Q n j p N F c p L O 4 o g l 4 / w i w 3 u l i C 4 u C j a s Q 5 r d l l M l F 1 M A C 0 H H s 7 3 W o e q d Z p l g 6 S 6 4 g q t n 3 n T m V s r w Y a + X R c P P 3 r Z 9 V A K k e T O 4 e r O 0 l Y o h Y 7 8 s r o p h 3 3 0 5 8 + p C a H b 7 z 5 J j j s D m n H y M I A 5 L w a p x r 4 P u s J j j l O 9 L 7 0 0 m v 4 y U 9 + t u R Z l w O n H t g 3 l O y M T 2 S f U y q f O X N G b b T 1 W D r u S 1 / 6 v I r K Z y e z K j L n w t Y K q t P l Z Z 5 1 c E g 8 + 2 4 K b w 8 m 1 Y o y 1 T L W F 5 w S f E h y N T 7 M c k O J F 3 y u O I H 1 X o B z Y 5 l i I O 6 N v a m q S 9 R E U z k 1 u 1 3 I p e A V t a r S a 8 T 3 4 v y R H q 9 G l Y 5 S i G A B y 3 J b j d f i v A 9 J u b l h b W E 1 K 4 H 3 Z t 1 0 F o 5 Z C R w Q e t h P N Z R L 3 7 f / q n p N h n K w H u L 3 / / E H e P D 3 f x d O I c Z y T I R N O D d r V u 3 J S X X 2 + V u H D m N 4 a E Q l C o 4 m 6 n H y 5 Z + o A U n p y Q n 0 n T u 2 Y / e l u 1 W a w 3 q D 9 u W P f v Q T f P L + T y j V c D m w L X n s 3 / / 9 d 1 T 9 Q k 4 q P / L w Y 0 h J 3 1 9 9 9 R V y A N D R 2 a 7 6 u d I Z R X O G n l y W + 1 4 L a N u V J x G S z 5 K Z 0 w H x U v 9 S N V L Y D f 9 R W B A D d E 1 T t 1 2 O m I j 3 i p j 0 w p o k J r 7 I j s b M s u s 9 c f G z W o 8 d d / 3 1 C V z z Z 2 / i L x 7 t L / 6 i d c K I v F d 5 i M y z x 6 o U + i + C 1 2 o V Q l o P Y i L Y k a s R E 0 E n C p 9 z L V h J d d F V 3 z v + 0 z G 0 t r V W N f o b X X n Y z Q X 0 F z 2 2 W Z M X L T t v w 5 d / 5 w s q M L h g s K O l a 7 s i N E o l z u s x e n 0 j i I n g P S h t f C s k j N I e / u U v H 1 c e S d Y T I T H R 7 v / U Z z 6 J 3 / m d z y s 3 / p 6 9 u 5 W 6 W 8 2 z y 3 F d P q m + E v g s l f X X m Z o R F V O E d m g 1 l I / M B Y J i t u h K O D N z f o b o x a D J n c e u p o y K 3 K D X b D V V s 9 z m + u o 1 J W J g N E K l x + v T V z X h 0 F / e g J f / 6 P J F E o H S d z 2 g J K K o m J y I b S + G 7 6 w G u u u 3 b l v e h f 4 f 7 u / G v b u 9 + O e 3 a f l I 1 R w Z 5 c g K S 6 W d R a 9 m J c i s n M K c O J H + x r B V J L Y B o b Q F I 1 E t w 7 i 7 L o d L d u 3 C y y + / q t q N 8 Y z r Z e N U A 5 M f F S O v Z i A X M T E x i d 7 e 3 o V p A L 7 b 7 / / + g 6 i r r V P P t 1 q h H j J U x n 5 W R s Y Q + s I w U V H z 5 j J p D I r d x X b o i 4 V V X 7 4 8 O 4 V k I a H i 9 N h W 1 V F 6 d j X S N G / P d v l U / a W 4 d z S 4 c f M F l R g X o 6 / D t z Z 7 j b U u D s r A s I r + Q r u j P E q b v L z a K v G U e m 6 n Q 3 U C 3 4 3 M g u k l 6 w F O K n N y l s S 0 2 i Q w O 4 w O A X J / u v F Z z I Y 2 Q S X B f P G 6 d v x f X 9 m D j w n N c Z B X y w U j U 7 l 9 V w 2 a v R b s b n e r S k O 0 M X i P S v Q 2 Z H F N d x q R l F H l u E X l 7 0 R I K 9 T Y 5 M m j 0 c f J 7 o j i 6 n Q e 6 G k e G w E W Z e G k 8 q H D h 1 V E T K U d T J B o 6 A z h w o A M q + r r 6 1 O q f T V p l J a 2 C 9 G p I y 9 D I t U J 9 d O f + q R S z a a L q 0 h S 0 h 8 M z e F t k T r j 8 S j 6 M k k E w y F k G 3 0 4 F g 0 j E U j h W H A W x k g 3 R u c 8 M j 5 K T H k l K B v q 8 c e f x P 3 3 3 1 e 1 8 Q m m W r z X 2 F K f V R s R 9 y e R z + T h q L X C V O H 4 f 2 v E q g b E r q Y 0 6 p H D S M a i 6 k 1 z g W F V e U f e q X f L y g t 9 v T 1 m R a s 3 K 9 v 5 e Y I q Q U 5 O q b d W A 1 5 f z K 0 S o 6 M j M n A 4 V 2 N T W 8 A f g L 7 K B 6 U O E w F 3 7 N i p v p e D a T J b p c 1 G A z L Y s v M 4 + P I L + P R n 7 l c D j 5 q i L q h f H b C h r S a H A T m + H H t a M m j x a q k x V K l o 1 7 G Q y 9 e + 9 o A a 1 B s B j j n e j w 4 h e m J Z y p m O k r O h I L Z 4 v D g h E i I q z N I 9 N q v K O r N t 6 c D 4 1 a + e w t 1 X f R z u W i e c z Y t V s Y G J C G z z O b T v 9 W H 2 z D w a d 9 Z j d j K J x l a 7 Y g 7 H j r 2 L h N m C g v d q k e Z a o 7 S a Q p j O 1 8 D X N I G U U K M 5 1 A o 9 k 3 1 t o O M G X H 3 j 3 3 x r y 5 a e Z U N A f h v E R A Q S R n h m Z 1 A Q y U F u Y n O Z Y X E u V T u Z p O i 0 C S O Q t 7 H F E q h v D c F i C y E Z F a J q b l b q Q T g 3 g b Q x g O D p P N w N S 1 W D V h l E H l 6 j D K H h O N K R D K y e p c X 6 Y x P c v 5 Q 7 B j P D s F t q p G m 1 j s i m c v I c G V j s S 9 s 2 i w Q c I k 2 M E A K U / / L I y H 8 x Y Q l p u G v s i K f C y B o 9 S M W i s J h F b R U m w X P I e n 2 O e k z N T i I V z c L l c S A n z C a S M c E q 1 8 r L F S h 1 r I Y 8 A t O D a p 4 p n J L z D Q W 8 N m h T A c 9 s M 7 Z v J e b j J j Q L p 7 b J O 9 P T d / X V V 6 k U G b b h S m B N k m g o o 2 y z 4 e O T y A a F Q L L S Z 5 7 V X e x s W 0 p d E r 3 H 6 1 G p H p x E b v F 6 c e T t I 0 j M z s P V 3 I S d s v k D Q e X q p / e 0 u 6 d b S V F v v R v R i R R C Z p t a J Y Z w O s 2 Y j G d h d 0 u 7 i g Z j E 9 v Y L V K X 4 D h 3 2 1 s w m u s F a 0 D o i B b s S k L f 2 E 7 V T t 4 p e P 5 h S 3 w X 0 1 1 3 3 v k t V s p R M r I M T A j 0 S w N z 8 u q 3 B X M u j 7 Z e e V F R d G 0 1 i z u H O i 2 l 0 K f / + h U 8 f m g I 3 7 y l X n R s E 2 w W l w w r N w K B E P x z s 2 o J F b s M T C S t M D Q E h L C E 4 O C S Y Z d C H E K w 8 s k M h w q z s Q i t c Z 8 p 6 4 S j T q R D j Q V z A 0 E h 6 g K s b o t K s h u a m p F B b F w y a c g C J A Z b B j b U K K 8 Q t 9 h E H J 4 W p 1 J h W f + a b c q N L W 3 O J n B 0 i q k A x m I V p I I 8 U U C I J i 7 X 8 K J g i 8 q 7 5 O G x 1 6 l 7 x T C p n t l p b E B 8 J g N j w o J s O C 2 D 0 Y D Y b B a H A 2 5 4 A 9 N I O 5 y Y j Z m Q L l j h b r k E f X O i 0 s j 9 S U Q c Q O O i 2 i 0 L e b D a a A C u J r t i Y k 2 N j X C I a r w a X F Y 5 U Y j e b t O 4 d H 2 P S N c 1 E B P V V F V Z V x p L Z 1 q s W f j i S y / j 5 E m t R j u L 8 q S t F g R d d t R m u N S M N n X A i o c p a c N a U d H s t R Z Y o s J c I 2 b U i v 1 t F g J t r L U h G L d i 7 l 0 / M n 4 H v O 1 G d Z / h e A Q T x j Q S 0 e p T E L 1 1 G R y b z 6 K Q W f 2 9 K 6 G Y Q 2 9 v M f e H v V w E N T 9 O / p X t + q 1 g 3 F y D w F k R 3 z 4 T I h h B F K V l Z v a 2 Z v C K q C 4 6 o i P z s B Y l 2 M v 9 N m V P d U n n s J t S o j k m J k X l M Z m R j O U w M d + H + e C E k g 4 2 + E Q N i M N b 5 x L + P w d z p k Z V d q W L l u p I 4 9 Z a / M X z I 8 p 7 d u 2 3 3 k S b u U W d x d / m z 4 Q w f 1 K k o a g R V P c c a F C Z y 6 x G e / W f H M C b Q c 3 W S Q u h b G 8 f x I 6 O Q W z v 6 I P P O w m j K 4 E 9 X U N w z 0 c h w g N J + E W 6 Z E X K e B U T M w q Z k 7 h C I 1 G E I k F h A W 3 y L k I o C C G d F E l l y u O k o w u v B 2 r x d l a b Y z t n b s I p s Q d J z B y s 1 P v 5 e a 3 g o W a R p p y z 4 f t T / V o L c n n D g n S Y P D v P 0 b 4 q 4 p M 5 Z K d T 8 J + J K G k W G I w g 2 B + D Q f q N B U B Z s Y m 1 C e n K t 8 3 5 k T t + D m f P n V P n R q c S i A 7 n V J y h D m t d H v b k G G K B p F J 5 C V v E L 3 0 e h 7 3 G i D O T I Y Q G E p g c B P y T y 4 e Y 0 f t 5 R / s F B t V K E 5 j + 8 j / + + b e K n x f A W W B + / 2 1 K J x 1 T c K I + G h X 1 y A m L w a G I 4 O S 0 G U c n r K p G x e t n x u F 1 W v G J N i e s o h d n 0 z k 0 2 s N w 2 d y I T a V h 9 1 m Q F C P V 2 + F A I l k j w 9 Q n b 9 2 E J m 8 t z A W n c s i o e g n C / Y U H C s e 0 K z u I q k F W K D E + l 8 L / 9 6 J 0 V D q v 2 u Q L + + 3 w 1 M n x h g Q K j U E 4 G 6 X x M y L j h J M b D W Y c P j W P X x 3 X X P N 7 h X M 2 i x 3 g L M z B O N + I n N 8 O U 9 y L o V O j c K S a k A 9 a c b x Q h 1 p R r 6 y 1 J B e R i v J 8 Q / M 2 1 L v F b h Q l 0 F Z j R l r s g T T C o s p a k R j l y u d W H E 4 3 F v u s b P Q W u f z F w C A 8 y m V J K M 8 b M 1 h 1 z 9 p y o P Q r r z M Y H g b q u l f m 7 q E h k d y d 8 q 5 e E 7 I e u 5 J s D p E o 9 j o r I h M J k W 7 S Z 8 K k m E b C + 3 d 3 d a G z q w O 1 x k Z Y X N J K o i o 7 6 6 2 q E u 2 v f / 2 s s s G Y D 7 Z 1 e 6 + S b j 3 u e m S i B V G V 7 W j d X Y 8 j m W l c 1 l I P 0 e o w E F + 5 7 B l X I 4 x Z A 2 i 0 i o S r o h a v D J H Q 5 R O 7 O n 5 b d t N K 6 J Z G S a d F Z X J V n / y 7 q S k s x F N S M z j b T a I I D I b R 3 N s p n H M E Z q s V J u l 8 d 5 N L i f + 5 s 2 E 0 X r J 0 / i M h X C 4 l d o C v 1 y U y Y h o 3 / 3 G / k t q E P h k c G U 0 h E Y 7 D X e 9 B R N R L l 8 e N 6 d k 4 D s 6 E 8 d 9 e n Y D D Z M C f f K Y H 1 9 X J 9 e V c e 4 u m J l K V o s 2 Q j q Z F j b R i N j U h n C s H Y 8 Q L 6 / Y Q P I Y O k a g m G Q y i l m B W 2 U S 0 y S K n a 9 D Y Y 0 d 4 J I 5 k S 6 1 a 8 W E j w J C k 7 p o Y u h t W U A 0 F 8 b k k n A 1 2 v D N u V f l 0 O k 4 + M 4 Q d N 3 f A 7 C i d T 8 a U z x a Q C Y q W I K q h o 1 k b q J z b 0 S W b j k R I N A P p m x d f f 1 H N O V X W / Y t P 5 e B s F j 2 x j H e w r x l m x j A 6 T p I z A p 9 R M o l g W v p c J H V K 7 j G f g a P H v U i r 4 S U W 3 7 2 E b C o g t m / t Q r + v F U s I i u E U V J k + a L g s N 4 O G S 7 y q n J b K h S n q / p l E F v 7 + I J r 3 L C b E n H B / Y 9 4 s H Z R B M h G X T s w j L + P C K t L O 0 e W A T Y z k I 8 F Z R M W O a 5 D r W f w G b O u q Q X A o D F t b j S p T r W N 8 b A z O u i 5 4 n D F l j x G z J / y o 3 V V H 0 0 L l F d U 7 G m B p T Y o U r J e O N C E 8 J q p I r R m x y Y w Q O b s 2 B 3 e z C 6 l Z I J K d R D 7 k Q M u e W s z H z C I 1 R V a N R W F s c 8 v 1 D M q L u d F M T 8 / e X g 6 x m b j Y W k t V o 4 F X Q u i 9 S R j O S F q p b 5 w S S O d j q G l b G s r D u F 9 G a 1 T i 9 G t 9 6 L m q U y 2 v U w 2 p s E h u k V L V Q F f / c 7 9 5 A f d 9 4 t 4 F t / r s 2 S D q t 3 p x e M K O 0 C p S h 4 v D 1 U Q n 0 J z 1 o n 5 3 D q + O L T / h X A 3 F q 5 c G h z 6 D / k G C 2 5 S C q V 6 b u / H V + h a I y X 8 u q v R z E l N 4 I q a M / o z I H N o q 9 K x l j G E 4 2 k z S 2 D 4 0 b K t D 0 + 4 6 D H v S Y L R T I p f F 5 b 5 G 3 F z f j J 1 2 L 1 p E 9 S T n d D f U K 2 I q r 0 1 I q c P U j Y x Y e c S c 2 A L W X S L B T C P K 5 s n Q E W J 0 C R n Z F T E R B i H m E 0 E X b N s i Y j A 7 k R H b 7 v U x U T N b R Y X t t K P 5 0 j r 4 R w L C 4 U Z h M M + r t P R z s x Y V M U 4 1 a 6 N B y a P f p x q T J j H l R L 1 m F a t y F F z z y j j 3 d t t E r R P m J J K 5 G j E R l c T 0 8 E O P 4 s k n f 4 2 h 6 C B e e e V 1 N e l b D R a n C X l 9 R r Y C d P W T m D h l o q e x O 2 r k G a X 9 V i M m z k 9 2 T Y + j w c Q F 7 O Y Q n B C t x 1 z 9 P s t B u 0 P x H B q w 5 o t M n X i v Q b O h N n 0 W 8 2 P z i 9 I B S E x 1 2 9 3 K 2 0 T j 3 m J y K I N f t G 9 l 8 H O z 0 i M n h J E W g j g w P Q G / S I H 9 D X V w S O M 7 y l Z 1 i I 2 L e l Z X E H U r A Z N L 4 9 x m Y 6 m d 6 O 6 l D a b D a M j B a 9 L q + 6 X E 9 n G K n Z C y z 8 k d N a m S j g l Z u z k B O y f k 5 U A y l I a l K 4 5 L r F N K S o 7 5 f Q g U x v G / j s 3 g Y / 9 l C L f + 2 W n 0 G 7 X J 2 H p X D q e m N 0 b d K w d r f C R k P J + d M W M m b F T B o J V I + D O 4 b V t q k e N j 6 x V b M D u 8 f F m v S o S S B q W y 9 f f 3 q 1 U D 7 / v 4 P b j j 1 t t w x + 0 3 4 7 F H f 1 k 8 q g T m c Y V C o i J T l C w D S i Z O E L M O B G E 2 s 3 S d T a l 4 K 6 E 1 w U i K P F p 3 + O C q t y A W i q n 7 n Q / U H d k e r K 3 H y i 1 c 2 v C D B G q q 7 X V t 2 H b F N j g z t U j N G T B 3 K q S I S Y e Z R G Q y I l p W a T O T z + F g 2 I + 5 Y T H 2 h S q 3 z j r g r T J H F R W 7 K B 6 O y Z Z B T Y 8 T U c M 4 k p h X E f A 6 f L 5 a I a g k b N D m a y w m m 5 D w r B A L b b o C P J x 8 r H E g M a 5 1 T n g i D V s 0 q g g 6 M h Z D J i z q 5 p Q b l r Y U c n E x 6 o 2 T q D O 1 w z 9 T u k m 6 u K q H P h H 5 X m D I b 0 E k b c R 8 w r Q k T Y H I F 7 V C E l 4 5 w h O l d l 4 O T I E g a u w F p a Y x s u R j H 7 s D q Y h w F D m d R M E p A R I 0 V 1 m f E K L u n x M Z L x L D l C z Z b D p y a a 1 9 f v y j n 6 j 1 i c v D v u z 1 i + R G V Z g M B e m T F D q v q M X U u T l k s q K + p 5 Y v e r o c 1 J 0 4 o b f S z d 7 P 4 B C l G p W c L s D Z a k J K 7 I 3 R 1 g x O z g Q x L C I 7 n s 0 g J 6 L f U i e K 3 l A W g Z E o w o z q T x Z w n b c O L b 1 a 4 c X m v U I U F Z P b z D / K R L L y W z 1 8 b S 5 p I 6 3 T 6 C Q Y K w v F I o d N I a K k V B S j Q I s f z k I z T O k a p E S V 8 6 B D D O Q 8 A i 6 7 D C R p c l E n T R 0 h Z W D 7 G p r g 7 r T A 2 B l E I S U y z G e H p 8 a H e G E G l 7 S I h L U Y R c U 0 w W S 2 q 4 F 1 d H z j p V M 5 A n E j I i J F X h u 0 o 2 / W v M j z Z f a y N A H n o a Q N y g j O 2 1 Y s U V Z F q h H 8 7 e B z D 6 s o j H e O H F U V b / V 1 n h J + O m u 0 d + T C Z + 3 O E F 5 7 9 j E c f e 1 p b G 3 I Y V I I 0 S t 9 E R l P a O 7 z s T T m + 0 I w m g 1 I h J J o c D S r R e 1 Y f U o H b a 7 V Y U D v d Q 1 i Q 5 t h S N S j 5 / J O Z D I l r W O t U E 6 J Z 8 9 8 8 J w Q 5 b j R G 0 c 0 E F R z K L W 9 W j p G V L i k x Z 0 T 4 1 V 7 N w 4 M 2 j n z 5 w K o 3 1 5 9 5 p + D o 9 z z z C B X Y 8 6 L m i a T q M J a J z O a g X Y R i c q O O v n X q s K B M p a A k l J 0 f X P i O M m Q M b l f K F + L f G o E d o M J l r B H E Z L B w g q s Z q U C 6 l I t h g k Y J p t h a 2 U 8 x C z y Q 4 1 4 K 1 O D 2 7 c m R f 0 y 4 d g G 1 0 d c K 1 h E Z 3 9 7 a Y B y L q 5 + Z 4 2 K l m B Q M 0 G C 6 X 9 z G F u v 6 V n U n g S P O / z K k 7 j h + u t h s 2 u r 1 Z c n L b I P + A 8 d G p z S Y P l r h j 3 9 6 M c / w V e / + o D S D D g Z H B 1 P w d 2 + e N y y H 5 5 / / i V c v f c q 6 Q N h T K 2 i Y s v 9 B w 9 N o t + 7 c v g Z c e e 2 B I Y O T Q k l 5 9 F 7 V T s G X 4 + h / z x D r o z v R x f 5 W j A 6 F 8 G f / f h l / N 0 z 7 8 A m n N 9 q c y I v q k I m Y F K e u E J O I 6 b k r N g + Y h u R m B J p A + w e 3 7 K T n Z W d 7 3 K 6 Y M 0 Y F D G F I y E M 9 P U j n g i L m p i C L d e o H B w E 5 6 3 C I m 0 8 6 B L l s l k 6 0 4 2 M 2 E l w h 9 F R k 0 N X U z t M E T t 8 W + 0 w 2 V h B i K R U J x K v 9 C C c u E 0 l o k K g Z m S G v T i c r V G D 6 / k + + / u G m A h K c z E 5 F 6 C / A Q e 5 D h 6 T D m v B t p X w W A t I i c p W 4 6 t R I U S V G c D s g / C w p k t y D q q h s U E R F 4 u 7 c L 5 J v 4 / V q U 2 u l 4 P 9 w G p P J p c B b 5 4 4 o N b U S k z L O e a 1 t d / g w Y B c J I O u y 1 o w f n z + v I m J M F Z 9 6 w 8 A j g 5 N C 4 F k 0 T f p x 3 w m h J o t d p E 8 X l h q c 0 I A D n g 6 N O 6 V E 5 Z W E K 4 W H R W 9 O 8 D S X I x r 0 6 L U l w P T P k K h I E w F C w y d f h X F Y P M U 0 L m t G T W O V n R 3 9 2 J s c k h J K 3 b q a S E 0 h i X l C m k E M 1 r t c 6 a M u w 3 t C 3 U s H L U W n J 3 L i d K Y V g R H S U a i K k d t r 6 i I w a y S X N W c A L 9 t M O 0 j K U y L Q b i 6 D c k 2 Z 0 n n S s t u 5 + 1 t O C 1 S q h L h l E F 5 4 l a C N o 2 w G E z B o M T S Y R X B H p 5 b a k s R z C + 7 / c 7 b V H 2 J F w 4 / i / b 9 9 b j U W j p 3 O Q w 0 t C E 0 m c X R J / t w 2 n x h h T L L f F U f L B w f L u W 2 J J I Z D M f y m B W D l q E / R i c n E v M i N b J w t Z l R 0 + 0 W O 8 U K W 4 M M C p 8 b w b 4 Y s v N J B M I F D I 1 m M D s c Q y x U U m P o b W K 0 t 9 C p 4 r Y 5 I b 6 Y 2 D c k L K p 1 6 h h X r U i V V s w m J t C + z Y K o 0 4 d I l h W D R L + X Q T P r q k d k J K V S y 2 l 7 R D M 2 1 H n 8 i p h S q J 7 u n Y g l M T q V x x u p t R W R f K 8 R F 2 n N 5 Y + 4 U I T u / a L 0 S A e M S y r / m s x G Z O a X D n i b K L Q L 4 W 7 L w N 1 i V 1 M U 5 e A 0 R 6 U 0 8 9 a X v n M h g 3 K J R V V y + / Z t w l E L C A y E 4 M j F 4 R V V e z X M b b s U / l 3 7 U T i P t X v L U c l Y P j D 4 D 5 + / A f / 5 w T v U V i d 2 z F 9 9 5 x j u + U + H c N 2 f H c R 4 3 y y C I x F 4 W x Y 3 C j 1 9 0 / 3 j 8 G 1 z w d U s E i K b Q k + n B a Z 0 H q 6 a k l r A 6 q y U 3 F a n X Y i m B S 5 z L e p s b t E n 6 0 S y a C q y W p W 8 Y I D D q X V S Z 5 3 Y T 3 I J R 8 I B w 2 w K D S L h C s a M c N I k t j V m 4 X C E 5 R o + I U i x w M S + Y 6 T 0 i R N H 1 b k E i 1 z O 9 U c w Z l 6 f b O G N A C X U 8 Q k L s j J w 6 R z Q Y R d G 1 V y c g y u H z Z d b J G k p 1 X w e G 4 6 8 c 6 y 4 p z o S w a Q i 1 H L 8 + p l n 1 Y R 9 S p i V j t F I q Y r V L x 5 + C s / 9 6 k X 8 6 L s / w + T J e U W Q k f E Y b r r i F h w 4 9 T r c X Q 5 c 0 Z b A z v z y G d v r A S G o D 6 q M K s H V Y s P J 4 r p K b G 5 D t q D Z V E V X c z n M 1 h L h O I q r d 1 u 5 I k U R k V A E D Y 5 O T L 0 z L 5 J u s X f I Y 3 E r + 4 t e r 0 A h i r e H N b u J X s a c S q 2 Q w T C b h q 0 j j Y I r C k N b A B 6 H R i A D Y z V i z + U R m B d u K Y S q l d L a r 5 a L S a a S K M S s O C P 3 Z a D p + x W U U P T y h Z M m j F Z E r T O a v R L b r 9 6 O y T J h n E 0 n 8 Z 3 v f B e 3 3 H J j c c 9 S h C c j Y v c s d b u z h B l t K J t N K 3 r 6 8 v O v i s q t 9 c 9 U / x T u v O c W 3 H X / 7 X j g w S / i y M B R l S D o a X f B K 9 s n P n E v n n n m N z D b z O j c t X q h m 4 v B B 1 Z C l S O c N u E P b u 3 B P 7 u j E 3 9 2 b w / c t a L i d V i Q j o s 6 d y a A U K I 0 S C 1 e U d 9 m t M E / d z o E f 3 9 I j r U q q c S A z H z Q B L N P J E q D V b l i y 8 G y U V N h 4 c y m C O q d Z u z o m c B c R D j h h H B p F V J k h K k l j v y c 2 E g Z N 5 z 5 N t i M N Z g K 9 K F 7 S w a p m B B a Q F S / m t I y K F Q v s 3 N m v B V Z O e f o / Q K G p l H q U L s q n 4 t r M 4 t F W Z H 1 b L K I v T o 7 v R C h w D r v O c v K h n 4 u y i i L k q O M t i 7 V y X q x o e j x Y 1 T K w w 8 / j m t v u B o n X 3 4 d h 1 8 6 h j e P H 1 o I 4 q W K f v e 9 t + C d N 0 t S k P t I k C y H R l x u W v v E 8 / n C 8 N B B M S Q + 4 L h z e x K x W R n I Y j c 5 6 x 2 K O + U Z H S 6 S i s 6 B X N 4 k B r 9 N N S w R 7 B e C s u Z h l n 5 z N 7 o w P D S I r m 6 6 e L W 5 j E w 0 I 5 z N g 5 i o Z r T B q i G c m B I 9 O 4 P c W A P q e k X 9 U 5 c W 4 u I 8 V E I I 2 l 6 L m G E C i Z Q d D b Z a H B 6 M Y 2 + H E W a j F R m / G f Z G O V r 0 + 6 A / i 3 f m H M h d o M 7 + 2 w Q D a W / Z q s 3 V R C f S 0 l Z W r R n K c O 6 V S d R f 2 b 5 o J Z e H H n 0 C X / j s J 4 r f S l M a R G w 2 o R I 7 H W 4 P 7 E 1 a X C n v 8 f q B g 7 j 2 u m v w i y d f w d 2 3 X 7 V Q 4 / 3 U 6 X P Y t W P b E h W R l Z / e e u U o b r + 3 V C X K P y 8 2 r N h h 1 o I F r 0 1 6 k C 9 G U q w n N o W E Y v Z p V i R F 1 u c R Y k o j n z S i p s s N 3 x Y P a n p c q N t i R 6 g / j k R Y U w u z m T R 8 H S 4 4 a j V O 2 N 3 T u 0 B s j h r Z l 7 W K 9 A o j U 2 V G f v p 4 A K k 5 4 b 5 0 f 4 t N 4 d g S E 6 M 3 i v 4 + 5 u o Y l A q Y j W s J c 0 w 1 G Z 3 3 q j m m q 3 o 5 S e t U E 5 i 8 f 1 5 Y P C M K D w c 8 H 0 h i I s r r 0 h k s f J v F + z Q Y l i y L 5 B J J V e 5 A o B O H y C Z y K o K 9 d o t X E R P n u H S C Z T Q F S 1 v f d u O + R Q s m X L J r O 6 J F j a M c z O y 9 7 Z 7 r M X S k l E N X V 1 8 n 1 2 F M Z w o 3 N E f g S q 3 u + T t f b A q C Y g U f k 7 R x r b 0 A V 4 N N i K i k M u i g I 8 L m t C I 5 I 2 q f 3 S K c M I n 5 y X n E 5 x M q w j s 8 m s D Z k 1 r C W t 7 A T F g h m I p 4 s e h 4 R k V U 0 F t I h 4 P J Y F N E Y + r 2 o 7 m 2 Q z k a O F C Y l j 0 6 e w q Z f A L b W 2 b g h l Y o 5 q V T f p W o e M v f H M K r x z N 4 6 T z W F 3 6 / Q y 9 P U K 4 G E p m M N l c 3 L 6 q c j j t u v 1 U F w e r Q q 1 o l g q k F x q Z Q 9 v H 6 G 6 5 X 4 U j V 0 v F t 1 l K Y 2 e k Z j T n R z u W 1 M p 7 F 0 Q 4 s i 8 D A W V u N F f v b y y b P 1 g m b g q B U M Q 1 p / F A + i 4 y I / v B 4 d c 4 z O z + j u B N j 8 o y e P J o 6 m 2 D 3 2 p B O x + D t d M D q M C M 8 E c V / f X k S 9 / 3 w O P 7 p Q 6 e Q T K d V M G t g I A J 3 e 8 m h w W R E x g g y 5 d 2 Y 8 I o t N a f 0 + K w h B u Z Q + U S V Z C w a Z 9 1 j 0 N a r e v a d 0 o J t c c v K i X s f F L x Y T P W J F + e E K j Q v m I X T h Y d T Y k u V K j X Z b G b c f t s t e O P g m 8 U 9 U J W r K p 1 I 9 T u 0 X D L C 6 X Q s u 8 i b p S a n M p S J X U 2 a Q 0 N f u o d z i Y s g u y / d c Q m m x 2 Z g M K d w j S 2 w r u u g b Q q C S m Z E 1 Q g U 4 D O b Y Z M e N Z u q c / 6 G + k b Y H Q Y c P T 0 C Q 0 F 7 9 X z U o r x B h K + u D t 4 2 N 3 7 T H 0 B a 7 K 8 + f x J v T c 8 o F 2 y t q I / l I D F Z R c E j m H n b 0 9 O J A e F 8 o 6 F i R w r J M T f K i Q b l e q d d d 2 7 2 / G P D 3 u + w F Z l 8 L q t 5 3 F i Q l I m D R P / h A W y 5 v k G l c g S 9 P r F d N W l F F Y / r d H H B A H 1 V y O u 6 0 z A Z N e J M h d P I F G M l m S C 6 G m J z c X V f a p H 6 v Q n a q C d O 9 G H u V F A l d D J H K 9 A X g 8 V h w c u v v 4 r T / a f l 2 R z o 7 k 6 g 3 b F U b b w Q b A q C Y m 6 S 0 V p q y E S 0 V A t B 1 9 X 5 N x 5 l R R 8 r 9 u 3 q w m j M j W Q y j 2 R K 6 z B 6 j 3 w 1 m o v 7 0 r a S j r 4 1 b h Z V J K N q I M T m x G C W j i G i E 0 m E x q K I T D J a Q u 2 C x W x A Y 0 0 Q c + E a I T Y 3 z D k 3 E j M y w E b T 6 J 8 y 4 J v 3 X r M w d 2 Y 2 b Y q m x 8 4 m j Z B q e 7 y q + h K h l 8 + O C 6 2 Y r R p h 9 N Z n k W z y q H Y c n t S O U 6 t + C L M a 0 Z f 1 M W X l 9 y x M V l G k f T l k 4 h k 4 3 V 6 E B h N g M C z D y i J j K d k S K j q D 4 E o i O W b k C q L p U g Y w V X h 6 e d v b G 2 E W d Z T Z 0 Z 4 u K 2 q 3 a 3 3 L U t N c R / g 4 1 / 8 V Z m A 8 N 4 1 2 P v B F Y l N 4 + Y i 9 6 X E 0 7 9 F c s p H h N D z d V l V f I p s U Q o j E x d J h 3 Y c a x L n a g 4 z l 2 k a 7 S p C L m 0 V 5 K 9 Z E I N H p O n x s P g m z 6 N m 2 i i y 4 u B B V N i q D x J C T D r K r V R G j M V E H R d 1 j b Q q C f R 0 d j a p O t 3 u 9 e M 2 / e W y l S t y + L S m S p f h F Q N c 5 T U 8 7 w 5 S E m V g b h d n J d z 1 m 9 F q P X 7 V L L l l A 3 T a P + n z g x U P Y 2 7 s H B m Z B Z 0 3 w F m 3 g p N h U d l 9 p j j A 4 G I W v V 2 t j 2 l s 5 6 V v k x H 4 2 W h B n X Q 6 H H U l D F o 2 d J Y Z I P P L o 4 7 j r m r v h r Q i m J T h V Q o c H U + 3 P p J I Y H b 6 4 i f X N w S Y F t V t L + j Y b K e C f F y m S k A F t R X 2 7 T x r T j c h s E D X S 2 I 0 d L p h F V 6 G 0 I j G x c i w n D X V i m j s T g p N l x K r k Z + f T o p N b R X 1 I i q V 0 d h r x R E w M 3 R Z F T N l E F t H p O H K J j H y W Z 9 r i R U T U l 8 2 M S k H r M B d U m g k n w O m p q 7 S p + v M + k e Q u R U z B o a i a m t i x t w f m p g J c L X Z F T L F x z Q 5 i / y x C m Q f R I Y T m b n G q i P O 8 J a k i 3 q 1 t d k V M r P x U j k / c d z d G / H 2 Y 7 1 8 a 8 s W k V N Z G J 3 b a 7 L i 5 8 e L 6 a 9 M Q F B 0 K S S a n C T y t V p i i T v h 6 S o b / k N 8 k z M w o k m e x r s y i k C 5 r X q l 8 B P V u Z 4 N 1 g b g I Z v y e n j Z j b C 6 J T D q J Y D q C p m 3 1 u O 9 7 A 7 j n / + n D / X 9 9 S A Z H T O 6 f g a v J o e Z R L B 4 L z g 1 k M B U s l b r a b K h M m m U U h V F G V G d t D n 3 F U g p M p S / P a O A k r d F X Q C a Z V f 3 D N H m u 5 f X 8 8 y 8 s T L w 6 m o z w 9 4 V h 4 A 3 K 9 C d 7 T f W g W m N W k z y 2 Y r r 6 J a K G s r 9 0 M G T p 0 t 2 X 4 M D Z d 5 X U K w c T E X / 4 w 5 8 u q J C 2 2 j z 2 u A L q 8 4 V g 0 x A U o b x q A r v X j l B w c a O 0 W h J I w o C U X 9 P 5 9 c q p l z Z n V B 1 1 a g + M D E + J j c T J Y R 0 s f M l 6 f c l A P z o a 7 H D 1 i K q X d S 9 K V 5 g W K e T r c c E t x M Q O S 8 r 3 e F w u K I 8 z 4 7 6 q e N T m Q 7 t v c Y i Q r 6 y c 2 I 7 G r F q t p T J o l n h t 1 I l 8 r D T g q T Z r C 4 L b k U E E R o s R J i 7 k I P T B b A E d G Z Z 0 r Y J Y q O R B 1 L G r e f G z c R q k o 7 V G + k f r f x 1 k n F / 9 6 p e R Y K 3 D I v K x C 3 c e b R q C 4 s p 8 8 T I v W g 3 L d 5 W B X k C P E F y B V S U F u t 2 k w 2 M X S e V y I R X I L z g y W F w z k 0 t g a s S P l l Z m 4 4 6 B N S L M N k 0 V s Y t K S B p u r 7 P D P x D F 6 L E Q X p v 1 4 R 2 0 4 N 1 C H Y Y z H n X c Z k V l C g y L o + o r V F A q 6 c 6 a S n A / y 4 r p 4 K C + 6 s o r V G i S p e g 5 r W F t v y T t 3 F I / k d C q w W y r v p / 3 S Z c 9 Y z g a g 9 W 9 1 J 5 l r f R I W W q I R 7 S L u u T q 3 s V q 2 D Q E R X V D d A T 4 5 + d V 5 i b Z m 5 4 C k B Z V 0 O j I i V j P w F F n R c J f L I Y g I P E E 4 n l l m P b 3 9 y F j i + P w s S T O z h h h z d Y p 2 6 q 1 q x 7 1 N R 1 q g t a D T l F X k g g N p n D g z 6 9 T S + M 8 + q + v w J i 9 D u c c F 5 Z D 8 0 H F b N S k q v K S e F i N y S 2 q M 4 l s b A 1 V m d 6 d K x F U v p B X I W J L 4 E g q F V x H 3 q D V 7 C s H P Y s 1 X d U Z F 7 V 2 q 6 i B I b H V C J v F h o L Y v z r 0 y k l c K j Y 3 r x H e 3 N k A X I 0 O b P M u l m R r x a Y h K K K 2 t R 6 1 t X U q c 9 P a I R J l X G s U Q 0 Z U t U a n G M J e Z M I G I b C S O s B Q m V q n U S W 9 b d 2 6 D W 6 n G 5 c 0 W L C j i T W y 3 T J I W M / P A D N K H i K r 1 w K D V b v 2 E b E R u H p H k 0 c I d n F f b 3 r w f V 8 Z 0 D j + 8 U k r z s 1 Z c F j a 4 v Q a q j K F L E 4 k i h k C t F / L T N b F S A s D n G K p 5 r D Y x m 4 k 5 h a r Y y k h z M o 4 v k p Y f W Y 1 3 d H e 1 Q 2 H S K j p E / N C Z D F E p 7 T 0 j 1 8 9 / h Q 8 7 X Z l B z P 0 y S i a R 2 G V a y 6 H T U V Q Z 8 / M q s Y 9 N T C r 0 t N p 8 A Y S e U R i E V W D I D S a h N P r l G N M m I s a c U I 6 3 p h f z I m i w t H y x h Q C f X G h I 8 Z V B M H y Y 2 l R A H V w I Q G T U z O 2 5 8 V G Y M l q R q J / h P N D J q Y t Y f P u u y d V O n w 1 J K N i 2 9 j S S I e z q l q v s 0 k 7 7 s z r / Q j 2 W V V h n u U Q m Y g j P J i A w 2 d X 8 1 B 2 u 1 V p J A 2 7 f P j 1 G 0 / h t W O v q V U R b 7 z 5 e l X L k X a w s 0 6 z n x k 4 f S H Y V A Q 1 6 q h X F U 1 3 9 N a q M L D 5 v g j M s x n U d b q U e 7 W m 0 4 5 R + S U R z 6 H B n c f u 5 g w s V g v 8 f i 3 p L D q X g E t s Y E + r C 7 X b n E j 5 2 U A i 7 Y S g K K V 0 M C 3 h n P 8 j A r p Y M A u X n r 2 2 n T e I f V R y B J X D a B G b V q R U T W v t Q t 7 a 1 N k Z d O 5 o E 0 L J I D g Y E b 7 n x P z p s K p 8 N X 8 6 g t m T f u R S O R i 9 B U S s A b z 0 0 k s q I u P A q 6 + p e M B X f n k A n / 3 c p 9 R C B F u 2 9 I o a y f L Y M i 4 C S b V 4 A e f P c n H T g t f w f L C p C I o q C D 1 s J o M Z h e F m 1 G / z w N l i F p V C a 5 g Z 0 f m 3 1 O d g 9 2 q v z R L K 0 U g U d X X a h H A 6 k I f D W 2 J N h V w W r D J L z x P r P O h g F d q 5 X P U B 8 B H W D m e H H V 5 n D X y m w E I s X m X p M b P Z A Y M 5 A 6 t 0 U T q W w p k X x 1 Q l W H p i m f b u 6 / W g I H Z v / S 4 v D L 4 0 D g 0 f x E h i C K 8 d P I B 5 v x 8 N D X W 4 9 d Z b 0 T 9 + X P o z i Y c e / R m 2 7 9 q F U E h z O l D V 5 6 T u 4 O k R t c B A 3 U 4 t b c T b I / c Y W 1 o T Y z V s m k g J H U b h N t f V J I S Q G M 2 g 7 V P h L D 4 D b A 5 N P a D n y G R h f Z p S Z A S N X e Z T m Y q h M k R g O A 5 r d x C s 7 s q 4 P V Y k I j h 5 e z C 0 8 i o O H 2 F 1 1 N j z 2 J 4 J 4 d D A 6 7 j 2 5 p u V p 3 V w 3 q z C l H Q k Z 4 U B N p q 0 O i B p J + p 3 S r c W J 8 A i E 0 l 4 2 k q M 7 s U X X 8 Z t t 9 1 S / L Y U y Y J f Z R L 0 9 5 m w e 0 u 9 c q X r e O v Q G 7 j 6 q m u L 3 z T 4 R e 1 / O 3 9 + / b y p J B S R l 0 Y q c J K u p K G J n m 2 G / / S 8 U u k I x o q p R M J 0 y X 6 i i 5 X G a D m M D Q 4 U Q q x J b l W S S o d e M / s j X B y Y J e D p s O L O u 2 7 H q y 8 8 r + y b n j J i I s y i b X O J m / n p G J z N K a S T G U y / M 4 / A Y F C t q 6 U j k Y h j / / 6 9 x W / V Y T f U w Y k W 7 G y v k 3 u b M R 4 0 q m f g 9 E j z F t e S f v W t s i x P N W w 6 g i J c D V p A J e v x 6 U h 0 t Y m 9 Z M L c c E x + i y t D l f a T H i H B 3 C c u 4 V m O G p c B / q E M E t k c 4 l n p 1 B g X d z Y h l z C g s V j U 8 S N c H C Z F D a c t d c c d t + M H P / g R E j E t s D k e T I h E y q o Q M a 7 z Z N 5 b q 6 0 q 6 b K i + b J 6 F Z e Z L 2 Q x d z q g y j f / + u n f l H K l V t G 5 j s w 4 U G P N o d 2 X h 9 e m M d V 4 L C P a y m J y M I i y Y h S 1 8 n y w K Q l q 8 O g I k o 1 2 n M 1 4 E R 6 i d y + G e m c e N q 8 V D d 0 u G G x 5 l X t D d W 9 i Y k z N N Y 3 0 D y 2 o f z p C q U l R N x I w c n G 1 Q h y 1 r o x a 7 N n u c S 2 q 5 v M R L h y B l E X l m 9 l s V n z 9 6 1 / F U 0 9 r i Y e s B Z + K i 8 3 0 0 r D Y O / O w R 5 3 o f 3 0 K g Q F R / U I W W G q F G D r c a N h V i y e f f h q X b L l E l W W m 2 h 4 R a R Y e T S I d L W k g 5 Y s 5 X M s V 8 M e L R X 1 I N Y L p 8 V J Z O h 0 M r j Z w P a L z w K Y k q P 7 a T t g w h r p a P z w 9 F h T q / H A Z S 4 3 L n K f 5 g D Y H U V d b r 6 R U c 2 u b p v e V w W t p g a e G i 2 4 V U G N p R y Z T n D c R A n s / r O 6 4 G c A Q s M R c S Q r c c c d t i M d F N R f e 5 v K 5 s P P W b r h c P o Q x p x b S H r Q k E A u E F t m 6 d C T t 3 L 8 d j m a T U t s 9 L S 4 c T r E 8 N B R D V S F M W B y 2 l C p K Q q p 7 x M 4 9 P Y q x l i P Q H z p v x r l p R 0 V + q g b N P l H 7 B l L I T D q Q N C 2 e E G x s 8 i A x D Y y M D C t X K t P j + 0 4 O o 6 + 4 j i v B O S 2 b 3 a k q w i Z y o r M X + z C b 4 K T v K n r F R 1 g T m M t 2 K O 3 T V t 0 Q s O r r / H x p W a J c 2 I y D U T e G o 8 3 w b 9 k H V 5 X Q o V q f T z F F T m d M H t F y m v a 1 Z n A m 4 l H e u s h o G s b k 4 s B a m 0 v 7 z j r 0 R L 1 1 C / Q A W R 3 e x g s p x b x J w d i G 7 E g N H F t E R d s a R 8 E 8 J 0 I / V P x V A y O F t v X u W P D 2 N P t a s G 3 7 d s R i J d s r N J W A z 9 K F V D 4 s a k R M r T u V s Z n R U 7 f Y e P 4 I F w b O a J A 1 R Y t B y 1 Q S Z m c 1 g g q N R n D U v 5 h x J U w Z F I y 5 R W U O 9 u 7 b i 1 B Q 6 9 v W y x u F U R Z Q Z 8 / h p t 4 U D g z Z V G J h e D y m E h Y X Y N B C 0 1 h O O x g M q 2 h 3 2 t T l M D q r B + O u B B l J i + 2 G z Q K D j Z W P n M g i q m w j p q O z / g N R E A V A R z Z S i n p m m W a C u U 2 s j k P 4 W p 2 Y O j m N 7 J A X P l + b W n c q 4 Z / D Y N n a T R 8 G 6 C t r l I P R O R c Y o b M I l P Z H U s X k 0 E h 4 o X Z E T a c H D f H F O U y W c B a + L g 9 y a Q O S I o x Y Z M d q s S y k 0 h O O Z g O i c z E Y h M b 2 2 2 J 4 5 b Q R d V u 9 o m F o j J O p J R w b k f E U U r M u z A 9 n c c + 9 d 6 v f y j E e W J z q s x Z s O g n 1 1 N v 9 + P f f e x 7 3 / c M 7 a h W 7 9 L A b h c l 6 J P v s a t l + s k N 9 W U 7 C W l / A 0 H Q I M + P z 8 M 9 P a Z 4 + O W b + X A i h s Y g W J 5 Y 2 q 7 C U K f 8 Q h t 4 e g S V j x 3 5 X i U N + G F C 5 q B p B 6 V K c M 7 8 o 5 A o a V Q a G I i p Q 9 c B r B 9 V 3 w l 5 h 1 6 R O B X F g 0 I a j u T q 8 G h D 1 z 2 J G a C C M 1 r Z W t W A 1 w Q W B P M 1 u 1 b e u V j P 2 O c O I J I 3 w D 4 Q w I m N g W 4 O m X R w 8 9 D r y 8 t 9 l + y 9 T 3 y t h u o C 0 q P V g M O 8 r H O 6 b V G p D M p P H b P + 8 t K 4 J u b g B D r c L 1 l o j o p N J l S I f H I y L 0 R n B / f / 5 M D 7 3 / 5 7 A v f / j j K g E e e U + Z 4 X X 2 q 0 e 2 O q t O P n O C T g b X G p l 8 Y 7 e D v z B K / P 4 + I / P 4 K 7 / e Q y J 2 N I 8 n M 2 K / W 1 V K G q d o P u C 7 M V 6 e z f d f D 2 O H H l H f R 6 3 L o 4 k 9 3 f v V S W h 9 T W O D 0 5 7 4 G h y I j H O l V W 0 t B q u r 0 V n g 7 6 x R m M y m k G 2 r R E N H S 4 E B 2 J 4 7 J H H k X O k 0 d R Y f Z V C p t i f t Z 9 / 9 s C m k 1 B O e y l t 2 u e p Q 9 o U h a f T B n u L U Q U + s m 6 B q 4 N q X l 4 R j T 9 R s o V i m Q j m / L N I 5 5 P I Z f P I h n P o q N v O Q 2 H L i L H c F 4 I / d P 5 6 9 Q c d L L P 1 q k i F j Q Q 5 u 6 E o q b h 0 z c T E p P r s L a x s q 1 J C 9 i c 9 O G V u x u G 3 j h T 3 a m B k C w u P E j 6 T F a 2 e L N J T E c T t I X z s 3 j u w + 5 q P q 9 8 q w U K m h y a W O j / W A t P v f P P / / F b x 8 6 b A 9 T v b 8 b H L e t V m k 9 b u 2 u Z B L B Z C u D 8 J Y 9 6 K P 3 p m A A 0 x E k w O f l s K D 9 7 U g 9 l w C r U O I 7 7 x q d 1 I j O S U x 2 9 2 Y B b m g h W 1 W 1 y w 1 Z h h c g q x 1 t k x P p / E q U n N v r r v 6 l 3 q 7 2 Z H j b M g A 1 e r a b 7 e 4 C L c i Y y 2 T F l D X R 6 J 0 Z B a x I E a A Q v f z M a s i K G i t k Q F Y i n W s D A g M z q F L T u b 5 V q i y B n S C w V G 5 + R a t o w F y U A a 3 k 6 n i t 9 L J J N o q t U W s m a s J 4 u l u m 1 y f 5 F M 0 / I 8 M 5 k L i 9 U 0 P P x G p M B 5 l s 0 I c y 6 D f b Z 5 G D v C c F v r h U B c u O p P D i i u 5 j Q b 8 O i / 2 o O 8 x a c a M h m Z R X 0 9 c 5 8 Y + y e d H I + g f u v S C j i h k R j G C 0 7 M Z e 1 V y g 5 v T l z T l c I 7 E z a U r f m 9 7 m B k N 5 0 T u 2 0 B e F t d q g o v b a K + a C + y x t U n V 7 n U T i Q W w 5 2 7 G S Q W g 8 3 g E 2 I x Y G Y 6 A p c Q a P R k B M 3 7 6 1 Q 0 e g 4 Z 9 I / 1 Y 3 v 3 T j j r L W I j 2 x C Y T i E Z C 6 J 2 R w P e 9 l d P W F w L N p 3 K V 4 6 s y Y K Z k B k + a x f m 5 v x C S E x v 1 3 5 L U Y 2 T T i S H d I k a W O P V i I f M J Z 2 K w m I z i 4 0 V R X Q i g 6 D Y W p x 5 D 4 j x m 5 V B 1 d p g / N A Q E 3 F o d G O J i a D 0 Y 0 0 K E l N 8 L q m k y K T Y w G s h J o J 2 l c n q x q v 9 X l W 9 V 6 W G i D b h a 3 D A Z T H D 6 r L i 1 K n T e P v 0 W 4 h Y g h i a H Y S j j f a 1 G e d S E 2 j f b 4 d j d / t F E R N R J K g P 3 u B Y a / n c c V c 9 R t 8 d h 0 u E D x M H n / x 3 e / A X X 9 i i 6 k B 4 v V 7 h i t p x s 8 W a A p H Z F H w 9 N S q s p X a r G + 4 2 C 3 x i a 7 k 6 j a I K u p C c j + H w + M b a E + 8 3 t H g 2 b o q A I 4 9 9 y Y W w p y J m n J k R 9 d p q x P P P v 4 h a r 2 b / n A + Y / u E o t O P I m K i K T l a j L Q g z T M E g Z v O R Q y e w 8 5 a b s X V r L x 5 4 4 I t I Z A v w i D 2 9 v 7 t d L Q x + c n p l 1 X I t + M B K q G V T p i t Q k C 6 L Z r y q F g R R X 2 P D v n Y / / t f H 2 z E 2 0 4 f 5 Z L / o 2 H 1 w 1 4 Z F X 8 + h k F h s K H D y j 1 I r M S E 2 l 6 i F S a 9 m P 3 1 Y w G Z e a 1 t f C M g W u T r H 4 V E r P K J 6 N / j n Y X a Z Y U 7 a M O Q q r a N 1 P n j h n E O I x Q D b p A G h o b j K N p i M j O H W a 2 + A O 5 B V S 5 q + G 4 v D N G d U l W d / c 9 a h y p 2 t B 5 Q N x b d S / 3 z A Q U 6 3 n C p 2 t c U P d 4 8 J 0 W Q Q 0 a E c v J d o O g z D + f n 2 X E S a s + l I m 1 T K A J f E y T K 9 g 8 0 i B q / Z Z U B B G n 9 u J o 5 + T 5 s 6 9 8 M C t 6 j E L H O 8 0 X A V 0 r h u R w 7 H j h 1 H m 6 s X R / P V X d p r w d V i 9 x 3 t p 1 Z i w s y 7 D + F z n 7 0 f Z l F H G D C b T M v 7 D I f h 3 N W k 1 P 7 X B i / M o 1 c N G k E J N q t j Q o c j n c C 2 g h + s r h O u G R H R b E B P + x 7 5 V w h F R D / r F X h 6 H c i n c y p l Q M f s q a B a 6 Z x B l / 4 z U Z y D G x H D + n X A R 9 B A Z s i p i i v b / I j 6 o / D W N e H g 5 O K S y u c L L u L G x d w I s o P d L W m 0 e H O I T s W R 8 7 l V g u M 7 o r 5 X q x 1 4 o f j A q n z n i 4 T V g c a e V r j r v P j + S 3 Z 8 4 W + j u O q P D 2 K 6 L y R C K I + a L X a 1 s n l Q F U J U Y k m d x 4 B L d g d j + O I 1 9 g 0 3 z j + s o G a x p z C L 0 6 d O w 2 3 w 4 t B 0 9 S q x 5 w O d m A j 2 p r d Y i 5 E l n E l M J 6 e s 2 l J I 6 w Y u s r e A j R f p v 2 3 4 J 6 Z F n z b i z f F S h I O z W d 5 b W p s l p N J j U T T X N e B H v x z G w V c H c f a d S a S M e Y S F o x n N Z n h F B b z U 9 u G J j n i v Y b I Z s G 3 b V h R y o m 4 X I y H W E 3 S t l 2 M y b F q y Q N z F g E / 8 o Z F Q C m Y r A v 1 x 2 E w m Z W i z A e j p Y 2 4 N Y / V s t S b k L B H 8 l z c m 8 C + e m s K X f z 6 I T C G H 5 H x a 7 K m k 9 H h e F Z 3 / M K F 5 A z 1 8 l Y g m U q o / u C r K R u O 5 s 4 6 i D r K O k A G 1 Q F A b 6 c l Z T z g t i 7 1 w 5 4 O T a e m s b A 4 / + I M G v P i X H X j x r z p U e W U d X M s o K M Z q O e p b b G j Z X 4 u G n T 6 1 r u 4 l 3 d U D K T c r W K P 8 v c L B E 2 / A L J p A 3 r E + H r f l Q K / e u h N T E R 8 4 C R X P X N g j Z 3 N 5 + O N i j B o L M I b r h Z k Y M N Y 3 B 3 u 2 R S y o r E o u M 6 Q c c D U 5 8 S f 3 9 + J f 3 t 2 F B 2 9 u U / X O C S 5 M n Z x L I V 3 z 4 R L q r w x s / J x b W 0 0 W L J B y 2 x 2 3 q + + x s l U I 1 w t 6 Q u j g / E b V U 9 S e e c H L R 2 i O v o 2 i 3 d 8 u / v A f n y 9 + A p 7 + 2 i 5 Y X S Y U s g b 5 6 0 Q u k c P p v m l V g c c n 7 c 1 V 3 D v 3 0 p 2 u N R L X i z q K R h Q 2 Y B n + j 1 D C X T u 0 E g P B g Q Q O Z b W C K w y a Z a j Y x c I i B H X z 1 i S e P 7 c x 9 R T J o P n / o h G i D Z / N j 5 q t b v i 6 v M q z Z / F y l c M 0 / t 3 B K X z 1 + w P 4 x H c G Y D A v V i v t T u d H x P Q e w l j M + V T L Q 6 0 T f + c y p R t F T A p F 4 l k 8 S j Y x R T 1 4 x z 5 c u b U F T W 4 b c n 4 W T k w i M p D D z E A A 3 u 0 W t N S U 9 P a G r n p t k l f A R Y 4 P J h b H d + 1 u y c B r X 6 H A / U c 4 b 3 C N r r H i Q t U 2 h x 0 3 e R P Y l 5 v G N c 4 P Q i J n a S A s U v m I z a z 2 E a Z 8 D r t z U / C 2 u Z C p 1 U p H p c / 6 E I 0 l 8 O h w F H l R A / / N F 3 o R G A r D 5 r F h d A o Y t S y O O u c c B u v y s c p p 2 W o r H + E i 0 E Z N Q R S D v a 0 Z t V J G O p K D p 8 2 h k k A P 5 y 4 8 Y u K 9 g S h 8 V S W U Y L M z 3 Z z R B I P N i e g U E w U N S M R S c H r d 6 L 6 8 C d + 4 r B 0 P 7 t c 6 j 6 7 0 y H g c d U j h S s O 8 I k Q d T N l m k Z b b t y 9 e s H m z g v b H R q M l P I d 9 b S w 2 K R L K Y 5 W B q e l 9 J v t 7 P y L X G n i t o 1 x T W T o c N j t F C U a j B r D Q k T X a h P n T a Z g 8 W S W U j f a c W l s q O J L D o U g d j t v b c N T S j M O F e j R l S h O 6 5 S X E u A r 6 Z o d e 8 2 E j 4 a l Y u d 1 o 0 t Q / x h 7 c 0 L O 4 B N x G 4 0 J S c 7 T Q v U I V g v o Q w O / 0 Y T R j R 3 g 4 D n u b E J H L h E w i A y 4 V 5 W u r x 6 G k G / k K J 8 S k T V P 7 S E x X d C x O g 7 + m e 3 O n x a + H l 2 0 1 s M T X 2 d m S S 9 t W J w N 7 z g i n x w e n 9 T 1 4 g A u G o U h M m r m 0 D E F t f j E 1 a / W i v r M F j b V t i G J c u W q 9 H U 5 E o F U U X Q 4 M i U k a x L A q g 9 e W h / 0 C 1 h L 6 o I I 5 R u u N U 4 k a j A R M C 2 n 2 X E / X 2 p B H Z M 6 v 7 X i f o k Q p r P O X r 0 5 Q H x b v 1 f N T B m Q n 3 S g E 3 b A 4 h D v K e 7 8 1 s v J E p s N S g L V Y 3 6 8 c l 7 V / e I q 3 5 D Y g z o 6 r 8 R M v 9 N m R L Y s 8 8 n Q 6 M N 4 f w y V N G 1 d 1 6 X y R y 2 b w 6 j M P i f 0 d x c l 3 X s P p Y 6 / j 3 c O v I j F 1 Z K m X T 8 d m 9 / a V o y 4 e h L m Q w 4 x r 9 d K 7 r O m 2 X N V Y F v o 4 / t H S o B c N l i V g 2 T K 9 x h 3 X 9 z q V d a o 6 6 O 8 H + O c m 8 f p z j 2 H 3 5 T f i 3 I l D S C Z i s D t c a H Z E l i c o 0 t L 7 O e m Q t s x G R C S v B r p 1 V w o Y 5 b q 7 m x l M y O N K 7 x s N T k 1 c 3 a V J / U B f B J N R w N 7 p w 8 C G h Q 5 d B E T 6 8 L 8 7 t i X w / w M m n 8 Q / f s b w u 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 G u i d = " 3 a 5 3 c d 0 8 - c 3 a f - 4 a 2 4 - a 7 b 0 - 8 9 2 2 6 b 4 1 b 2 a f "   R e v = " 9 "   R e v G u i d = " 7 e 1 4 f 6 5 5 - 5 3 7 1 - 4 f 3 3 - 9 5 d 3 - b 9 e 0 d 9 6 1 9 9 5 5 " 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 U s e r N o t M a p B y = " f a l s e "   S e l T i m e S t g = " N o n e "   C h o o s i n g G e o F i e l d s = " f a l s e " & g t ; & l t ; G e o E n t i t y   N a m e = " G e o E n t i t y "   V i s i b l e = " f a l s e " & g t ; & l t ; G e o C o l u m n s & g t ; & l t ; G e o C o l u m n   N a m e = " T o w n "   V i s i b l e = " t r u e "   D a t a T y p e = " S t r i n g "   M o d e l Q u e r y N a m e = " ' R a n g e ' [ T o w n ] " & g t ; & l t ; T a b l e   M o d e l N a m e = " R a n g e "   N a m e I n S o u r c e = " R a n g e "   V i s i b l e = " t r u e "   L a s t R e f r e s h = " 0 0 0 1 - 0 1 - 0 1 T 0 0 : 0 0 : 0 0 "   / & g t ; & l t ; / G e o C o l u m n & g t ; & l t ; / G e o C o l u m n s & g t ; & l t ; O L a t   N a m e = " L a t i t u d e "   V i s i b l e = " t r u e "   D a t a T y p e = " D o u b l e "   M o d e l Q u e r y N a m e = " ' R a n g e ' [ L a t i t u d e ] " & g t ; & l t ; T a b l e   M o d e l N a m e = " R a n g e "   N a m e I n S o u r c e = " R a n g e "   V i s i b l e = " t r u e "   L a s t R e f r e s h = " 0 0 0 1 - 0 1 - 0 1 T 0 0 : 0 0 : 0 0 "   / & g t ; & l t ; / O L a t & g t ; & l t ; O L o n   N a m e = " L o n g i t u d e "   V i s i b l e = " t r u e "   D a t a T y p e = " D o u b l e "   M o d e l Q u e r y N a m e = " ' R a n g e ' [ L o n g i t u d e ] " & g t ; & l t ; T a b l e   M o d e l N a m e = " R a n g e "   N a m e I n S o u r c e = " R a n g e "   V i s i b l e = " t r u e "   L a s t R e f r e s h = " 0 0 0 1 - 0 1 - 0 1 T 0 0 : 0 0 : 0 0 "   / & g t ; & l t ; / O L o n & g t ; & l t ; L o c a l i t y   N a m e = " T o w n "   V i s i b l e = " t r u e "   D a t a T y p e = " S t r i n g "   M o d e l Q u e r y N a m e = " ' R a n g e ' [ T o w n ] " & g t ; & l t ; T a b l e   M o d e l N a m e = " R a n g e "   N a m e I n S o u r c e = " R a n g e "   V i s i b l e = " t r u e "   L a s t R e f r e s h = " 0 0 0 1 - 0 1 - 0 1 T 0 0 : 0 0 : 0 0 "   / & g t ; & l t ; / L o c a l i t y & g t ; & l t ; / G e o E n t i t y & g t ; & l t ; M e a s u r e s   / & g t ; & l t ; M e a s u r e A F s   / & g t ; & l t ; C o l o r A F & g t ; N o n e & l t ; / C o l o r A F & g t ; & l t ; C h o s e n F i e l d s   / & g t ; & l t ; C h u n k B y & g t ; N o n e & l t ; / C h u n k B y & g t ; & l t ; C h o s e n G e o M a p p i n g s & g t ; & l t ; G e o M a p p i n g T y p e & g t ; C i t y & l t ; / G e o M a p p i n g T y p e & g t ; & l t ; G e o M a p p i n g T y p e & g t ; L a t i t u d e & l t ; / G e o M a p p i n g T y p e & g t ; & l t ; G e o M a p p i n g T y p e & g t ; L o n g i t u d e & l t ; / G e o M a p p i n g T y p e & g t ; & l t ; / C h o s e n G e o M a p p i n g s & g t ; & l t ; F i l t e r & g t ; & l t ; F C s   / & g t ; & l t ; / F i l t e r & g t ; & l t ; / G e o F i e l d W e l l D e f i n i t i o n & g t ; & l t ; P r o p e r t i e s   / & g t ; & l t ; C h a r t V i s u a l i z a t i o n s   / & g t ; & l t ; T T s & g t ; & l t ; T T   A F = " N o n e " & g t ; & l t ; M e a s u r e   N a m e = " T o w n "   V i s i b l e = " t r u e "   D a t a T y p e = " S t r i n g "   M o d e l Q u e r y N a m e = " ' R a n g e ' [ T o w n ] " & g t ; & l t ; T a b l e   M o d e l N a m e = " R a n g e "   N a m e I n S o u r c e = " R a n g e "   V i s i b l e = " t r u e "   L a s t R e f r e s h = " 0 0 0 1 - 0 1 - 0 1 T 0 0 : 0 0 : 0 0 "   / & g t ; & l t ; / M e a s u r e & g t ; & l t ; / T T & g t ; & l t ; T T   A F = " S u m " & g t ; & l t ; M e a s u r e   N a m e = " A v g   S a l e s "   V i s i b l e = " t r u e "   D a t a T y p e = " D o u b l e "   M o d e l Q u e r y N a m e = " ' R a n g e ' [ A v g   S a l e s ] " & g t ; & l t ; T a b l e   M o d e l N a m e = " R a n g e "   N a m e I n S o u r c e = " R a n g e " 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5 & l t ; / D i m n S c a l e & g t ; & l t ; D i m n S c a l e & g t ; 1 & l t ; / D i m n S c a l e & g t ; & l t ; D i m n S c a l e & g t ; 1 & l t ; / D i m n S c a l e & g t ; & l t ; D i m n S c a l e & g t ; 1 & l t ; / D i m n S c a l e & g t ; & l t ; / D i m n S c a l e s & g t ; & l t ; / G e o V i s & g t ; & l t ; / L a y e r D e f i n i t i o n & g t ; & l t ; / L a y e r D e f i n i t i o n s & g t ; & l t ; D e c o r a t o r s   / & g t ; & l t ; / S e r i a l i z e d L a y e r M a n a g e r & g t ; < / L a y e r s C o n t e n t > < / S c e n e > < / S c e n e s > < / T o u r > 
</file>

<file path=customXml/item7.xml>��< ? x m l   v e r s i o n = " 1 . 0 "   e n c o d i n g = " U T F - 1 6 " ? > < G e m i n i   x m l n s = " h t t p : / / g e m i n i / p i v o t c u s t o m i z a t i o n / P o w e r P i v o t V e r s i o n " > < C u s t o m C o n t e n t > < ! [ C D A T A [ 2 0 1 5 . 1 3 0 . 1 6 0 5 . 1 5 6 7 ] ] > < / C u s t o m C o n t e n t > < / G e m i n i > 
</file>

<file path=customXml/item8.xml>��< ? x m l   v e r s i o n = " 1 . 0 "   e n c o d i n g = " u t f - 1 6 " ? > < V i s u a l i z a t i o n   x m l n s : x s d = " h t t p : / / w w w . w 3 . o r g / 2 0 0 1 / X M L S c h e m a "   x m l n s : x s i = " h t t p : / / w w w . w 3 . o r g / 2 0 0 1 / X M L S c h e m a - i n s t a n c e "   x m l n s = " h t t p : / / m i c r o s o f t . d a t a . v i s u a l i z a t i o n . C l i e n t . E x c e l / 1 . 0 " > < T o u r s > < T o u r   N a m e = " T o u r   1 "   I d = " { 9 1 1 5 3 7 4 8 - 4 8 0 A - 4 6 5 8 - B 0 0 F - 9 8 8 1 4 9 6 E 6 9 B F } "   T o u r I d = " 8 2 e 7 5 e e 3 - 1 7 6 9 - 4 7 d f - a e 6 f - 4 7 c 6 d 6 2 7 6 0 e c "   X m l V e r = " 6 "   M i n X m l V e r = " 3 " > < D e s c r i p t i o n > S o m e   d e s c r i p t i o n   f o r   t h e   t o u r   g o e s   h e r e < / D e s c r i p t i o n > < I m a g e > i V B O R w 0 K G g o A A A A N S U h E U g A A A N Q A A A B 1 C A Y A A A A 2 n s 9 T A A A A A X N S R 0 I A r s 4 c 6 Q A A A A R n Q U 1 B A A C x j w v 8 Y Q U A A A A J c E h Z c w A A B C E A A A Q h A V l M W R s A A H T N S U R B V H h e 7 b 0 F n J z X d T b + D P M y 8 6 6 0 Y i b L A o N k y S C z 4 9 h x G N p A 2 7 R p k r Z p + 7 X 5 + h W S t v + m a Z M m a R L H c W L H j L J l 2 W J m Z i 0 z 7 8 7 s M P 7 P c 2 d H G i 1 p V 5 Z k y r O / + e 3 M O z P v v O + 9 h + 8 5 5 2 r 6 e j p i G A X V 1 d X w e L y Y N W v m w J H R E Y v F 4 P F 6 c e D A I d i s V s y f P x d a r X b g 3 W u L j o 4 O b N + + E w s X z E d + Q T 4 M B g M 6 O z u x Y c M m 3 H L L z c j L y 4 V G o x n 4 9 O g I B A I 4 f 7 4 K + / c f x J o 1 d y A r K + u 6 3 c e V o r e n B 3 a H A 8 F g E H q d D i a z e e C d O D g 3 b n e / m s + U l B R Y Z X 4 S C A Y D M B p N 6 j k / 5 5 M 5 t N p s 6 v V w 4 D i e O X Y c 7 c 3 N u P W e e 3 D m y B G 0 N D b g t n v v R 3 d H O x p r a + H t d 2 H J q t v l 0 z F s X / 8 W l q 1 a j U O 7 d m L + 0 m X o k s + k p q X F T 3 a N 4 P f 7 1 D 2 N Z d 6 6 u z q R m Z U 9 8 A p q n K x W 2 6 j f 9 b j d s N n t A 6 / i u O w v c d A D w d D A q + E R D o f l 4 v 1 w O p 2 o q 6 v D W + v W Y 9 r U K d e d m X b s 2 I U 7 7 l i N k t I S x U z E w U N H c N d d d y A 3 N 2 f M z E S Y T C Z M n z 4 N 9 9 9 / D 9 a v 3 4 C j R 4 + p + x w N k U h E j U F f b + / A k e u D a D Q K v 8 + H 9 I w M d d 8 2 Y Y T B z E T w / h 2 O F B E s e W p e X S 6 X M J d H i K l L v m c U J v K g v a U Z X j k 2 G j M R W p 0 e H S 0 t W H n f / T h 7 7 B j q z p 1 D Q 3 U V d r y 9 H u 5 + N 2 K R K I w W i 1 x c D O + 8 / D L 2 b t k k T F a D N m H A W B T o b G 0 d O N O 1 g 1 H u 6 X J z l g C F U D L s d o e i X Q r W k a A 3 6 A e e X Y T u r / 7 y 2 9 8 d e D 4 E l F Q N D Q 3 w + f w o K i o c l i B 7 e n q F 4 N 7 B 2 b P n 1 O S Q q 2 f M n I 6 s z M x x E T D B z 3 d 3 9 8 E h 0 r O 5 q V k m P 8 7 9 G o 0 W Z 8 5 W I T s 7 S 1 5 d q l C j M Q 1 C A 4 N 2 7 t x 5 F I h m s g 9 I D V 5 / V V W 1 I v I T J 0 4 h P T 1 V E d t Y w e u x C F G U l 5 f i T R E S F R V l 6 p w k 2 s S 9 U Z D 0 C g O d P H k K x 0 R i n 5 F x O H v 2 v J q M H t E Y O t E U P M e 1 h J u S c h z 3 l U C / M B S R I Y z I + y F T 2 Y X h k u 9 v J M S E i a P R C P Z t 2 4 I p M + c g J B q O T D x / + X J E I 2 H 1 v K 2 x E W W T J q G w t B Q B G S e N / C 2 9 b T U 6 2 p p h E s 1 h G 5 j f a 4 V g K K g E 4 + V A g U R B M 9 w 9 9 / V 0 i 3 A Z / j p 7 u 7 u G a K j L m n w d n V 2 o E t N n 7 r x 5 s J i N A 0 c v o q 2 9 H Z s 3 b c U D D 9 w n F 2 + 8 7 E S M B o 3 W g B / 9 + M c y w Z l 4 4 P 7 7 h H i j I u 3 7 U F Z W h n / + 3 v f x y c c e Q 2 F B H r q F U N P T U t H n 7 F c E r d P q x C R L g 7 O v D 1 u 3 7 c T d d 9 8 h B K 1 T 5 / R 6 f S I Q f H J d w D v v b M L N N y 9 T D E c J P V b t S S Z q b + 9 Q D N P c 0 o r b V 6 9 E m p g r 1 I q 7 d u / D 1 C m T l M D h O a m l a G 4 5 h V h d r n 4 c 2 H 8 A a + 6 + S 3 1 + J F C K d s q 5 M r M y 1 X X r 9 U M l X w L d X d 1 C 9 H b 1 G Z p l o X B I B E X G w L v j B 4 n p 3 V g R a r 7 l Q Q b j c 4 6 V H J B H L O l 1 / H P x p 6 O S 2 2 V B 4 R r j u e M v O D n q N 3 i c 5 4 7 / O n 8 r i m B A G E o Y m 8 8 v v H / h e u L 3 z P e I Q M C P N t G 4 p e U V 6 n V I N B b H h c J q J N O U Z m t W T u 7 A q z g u O 5 J t o p p 1 e h 3 W v v Y a z o u 0 b x c G o h r k h Z F Q z 5 4 + q 4 j U b D b J R a r b v G K Q s I 4 e P Y r b b 7 8 d Z p M e f v m d 2 r p 6 N I q Z Q B u f v / G r X z + J H / 7 X j 2 S g r P j 1 k 0 8 q o j Z b 4 u a N 0 W R G r z B V O B x R r w m r 1 Y L M z A w l h c k I L S 1 t e P r p Z 5 X 9 O 1 b w v u h / 3 X z z c k R C I b z 2 2 h v 4 3 T P P K a 1 3 5 + 2 r M H f u H N G e 2 U p L K N 9 E / u f n 5 2 P y 5 E m Y J m a j 2 + 1 R j E a Q g J M R k v M F 5 T 7 z C w q U v c 8 J T E w 6 w c / z d V S + T w Y i 0 1 H q U v P R X 3 o 3 z E R w P t 8 N e G 1 k p s T z O O L / k + 8 j / v z i 6 / F D g 5 d f f h 3 z F y 7 G l K k z c U z G / k + + / u d 4 + d W 1 i r H + 7 r v / g M 1 b d 4 i V 5 M d t q + 8 Q e g n h T / 7 s m 7 j v g Y 8 p x v j f X z y O X z 7 + p D q T V m f A g k U 3 4 j / + 8 7 / V a 8 I k t E N m o u / n c v b J Z 3 R C 9 / p R / b z M 7 J y B Z x c x K k M F Z b J p y k y f P l 0 u 8 j Y 4 R L K 3 i I Q + J H 4 J H f 1 X X n l d + S u Z Y t 5 d D Z C h H n 3 k U f z 0 p z 8 R + 9 S M 5 5 9 / Q T G S T 7 Q M J T w f J F g S p 1 8 k C j U C A y B G Y 1 x z R s T U 4 O C F 5 b q H Q 1 p 6 O i Z N q k S K E K J L C H c 0 + 3 g 4 k J A / 8 9 l P 4 f O f / w w + 8 + l P Y t W q l e K 3 p A + 8 O x R k B m p 4 E p y 6 L r k / / i a 1 K o U R n W Y y R r K / w n t M E G L i + v i a E 2 y R + 7 2 a 6 O 7 u V o z / Q U A w F M a X v / p V b N z 4 D s 6 f P Y 2 Z M 6 Y p q 6 C 2 p l b G M o D G x i b 0 d D M o Y 0 e n j D n H l A K Y 9 / i L x 3 + t G K a t r U 2 d 6 / C R o / L d I v x Y r C E Z W X U s g e L y c q S k p s m 5 u g a O X A S 1 F n 2 t 5 q Z G x X T U a o M x K k M F / A E h B J l I u b B 0 m W h K 6 U l T p i j i m D d / n p h 5 9 4 p / U a Y I 7 W r A I J q Q E b r v / O V f q O h i 5 c Q J Y t s 6 U C w D d / N N N 2 P d u j f x o J i W f / L H f 4 T d O 3 f i 9 l W r U S Y M b T b F A x C U 9 h b R V i S + k U C N d d u q F X L + G u V z 9 Y l G G w / I v L x f + h m X u + + w E I H L 6 V J a h V q O Z h r 9 K b O Y I f H / F j W W g 5 E 4 x v P z + X C f u R q w y j U k a 5 H 3 M 3 i d F K Q 0 9 S M R E Z j y u q S k B D / / x S / w w I M f w 9 6 9 e 4 W R O k S K R U T o t 6 j x L i 0 p F R p 9 A L / 8 5 e N y r F l F f H n 8 r 7 / z 1 / j i F 7 6 A x Y s X Y + 3 a N w Z + 4 V J k i y l H A e j x u C 9 Y F w a Z + 6 7 2 N h Q W F S u m 4 / w N x q g z 5 f F 6 l C O e P K E 2 I d g b b l i I T J H M J I y r C f 6 M w 2 G V m 4 7 J Y B T i 1 l t u w v x 5 s + V 4 D N O m V u K u O 2 9 X D m 9 2 V j p u v P E G F B f n I y 8 3 W z R B R E m i L V u 3 i 1 l 3 2 6 j X x Q H 1 i n Z o a R Z 7 W Z i R G o F M R b O L w Y W r B R J A d 2 8 P c n N z r 3 l Q 4 k p B j V d f V z f w 6 v 0 N a h u a 1 d / 7 / r + j p r Y B R 4 4 e l / k v F n / 5 b r y 9 / g 1 8 + 9 v f E g 3 U r o z K A j G f y Q S 5 o g C E w 7 D h n X f w n / / 5 w 7 i G E t / p 8 J E j O H D w o N I 2 3 / r 2 X y j T b j h Q Q N s G A h I d w k i 0 O A b 7 T I M x Y p S P R P b 2 h s 1 C u I v V z b y X 0 J 4 9 g 8 D G d d B N n z V w 5 F I w / M t Q / Z 3 C c N R o g x G V U R Y + U l F I a q Y T x 0 + q 8 H r i s 2 R A D i o D G N R w Z L p 3 A 0 5 U b W 0 d d u 7 c j Q U L 5 g 5 7 T e 8 X 0 A w m o b z b e 7 7 m E A H 1 t a 9 9 D e 3 i M / / q V 7 / C D a J d S k q K l a V Q O b F C f G o L M s T 1 m F B R L u Z h B A v m z V V C T W 8 w Y v q 0 S b j z r j X I y c 1 R 6 5 N 5 e f n 4 1 j f / D A 8 / / B B c / W 5 M n T x Z W S 7 J I E P S b 9 X L + a l Q G M 3 j G I 3 E f A k M G + U j Q T A i N n f u b B W G f q 9 h 9 P o R 6 e 5 E R C T S c G D 0 j T f N d a P h C O N 8 p x 6 V 2 W E h c r G 3 h W l K y 0 q H D T N z A u j b 0 D e 7 U n A i N m 7 c L L 5 T J + 4 U p k 2 E p H + P q w Q Z S 6 1 o G V o l w 4 F + t E z j q J F S O Y k 8 R j d 1 + / v 7 c W D b V q y 6 / y E 0 1 l U j I u Z 7 6 c R K H N 2 3 B 3 M W L U Z Y 5 r m 1 o R 7 F F R N Q X 1 W l b D 1 l w g 9 8 / w J I V H V 1 9 a L u g k M i T u 8 V g l b z J c x E i Z r 8 K C w s U B p h p G t 1 + e O 3 G V / M 5 A r 4 8 A x D w u d E X O n C r J J q c j 3 0 f W 5 b e a s K 1 n w Q m M k t x P O B g c x x g p k 6 O 9 r R 1 d W p F r U T f g 6 f M 9 B D U D i 2 i e 8 0 F J e n 6 d S 0 d J k 7 Y V w 5 7 0 4 x G Y / u 2 y f a y Y D m 2 n q c O n I Y 1 a d O 4 d C u X Y q 5 + b q t o Q l F p R V D N R S j a m t f X 4 f V d 6 y C f R g p / l 6 j S 3 y l 8 + f O D 7 y K M 1 d D f S N W r L x F + S u D c b J N j 1 x H F J m 2 q F r I 3 L F j N 2 6 / f Z U M + h B Z c g F c h B w u 0 2 A 0 c P F 4 / / 4 D Y m t 3 Q q v X 4 a E H 7 1 M L p e 9 3 d H d 3 C e N z w f y 9 B Z 1 / z g + F H R 3 + s Y A + D i 2 T B A M 1 N d S h q K R M P W 9 u b F C M V 1 x a L k z V h L y C I n V 8 r C D z r H 3 m a c x Z f C N O H j q I + U u W w y R m I S 2 c N t F M v T 1 d u H H F K t S f P 6 e 0 Z n t z E y Z M m T q U o f y B I F 5 8 8 T U h i L u V Q 0 Y V S i n L a B + J l w t h i U V T X r B a a B s 4 x t e 8 Q W o K P h h t I 4 d f f O / i / w Q S E j w e 8 t a p c / G 7 O p 1 e H e N g J a Q P w e y D 3 X v 2 Y t 7 c u R c 0 D Z m D J t z l t I H X 6 8 X a t W / i / v v v v R B q H w 0 0 E c v L y w d e j Y 6 + P i c 2 i K m 3 6 r Y V o q G M o w Z G 3 m 9 g D i D T l t 4 r 0 C K g L 5 c A F + j H m u d H m v S 4 + + F I S R 0 4 I j Q i Q i I j S U g w 4 O T z e Z X W G Q / I s I z s J R a K E 1 B 0 J g + 1 / i b / E 1 S n a H 7 g + Q X o h T g z 0 h 2 o r W v E F 7 7 0 Z W i E Q X b t 3 o 8 H P / Y I z l X V o K q 6 D t / 8 9 l / h R / / z U + F i I 9 a / v R G R q A a b t 2 6 X c 2 v x p 9 / 4 N o 4 e O 6 l U 4 W c + + y W V G v R 3 3 / 1 / M J q s e P I 3 T y E U j u L P 5 D P / + 4 t f 4 v v / + v 9 h z T 3 3 4 x / / 6 X v q 8 9 / 8 1 l + i t 8 + l m O m + B x 6 S 8 w J / + 3 f / I N d w k Q G Z I j J 1 y m S V u c D U p N T U F J X 5 M B b T i u Y c J 4 D h 0 L G A Y V k y 4 V j A S W O 6 V D g c + k A x E / F e R y E H m + B k J u c Y z W 4 K c K 4 5 9 b u c a l 4 5 v 2 n p G W o + E j C K C Z 4 i D E c 3 p l c s n L 7 e 7 k s Y Z D B o p T G f s V W 0 j n x w y G e V w i A z x V / E X 8 u D G M p Q Q n S L l y z G P / / L 9 4 W Y P P J B D f b t 3 4 / 7 7 r s P l R M n 4 l O f / g w e + 8 Q n M G 3 q N L n 4 G F 5 4 8 U X 8 / d 9 / V y 1 W U r t x s f K / f / R j p V k Y + / / k p z 6 D Y 8 e O q X M z z 6 2 h o R G t b S 3 4 7 G c + g 7 / 4 9 p + r 9 a a / + e u / R E y j k 8 H R 4 B t / / k 2 l q Z q E O L / z n b + 5 8 N 0 E D A Y 9 s r N z c P r 0 a W W a j R c + t b Y 2 s r m X D N 4 D N R n v 7 X K g N p 4 8 Z Z I a P 0 q 2 D x L M w l D U U r Q e 3 g t w z K h B k p G a p L E u B w p g a q g e 8 a c U h L g H J 7 t S M d A E T x e / N i 0 9 E 3 0 9 w z M s z c 4 E k 5 a U j c 0 6 S c Y Q y u K F d H V 0 4 b z Y h v X 1 D T h x 4 q R K T 7 l 7 z V 3 Q C c E z T 4 0 E w 7 Q f + g 2 f + M S j W L 3 6 d l j M F v z j P / 6 z S p Y 9 d O i Q 0 i r l c k F k H E Z M S J Q z p k + D w 2 7 D l / / w D / H d 7 / 6 D I t i 4 4 w 7 8 y 7 9 8 D + f O V 2 H n j p 3 i M m p U / h 4 1 k U t + g x K C k o f 5 b g x 7 b 9 2 y F U u E 6 c f r 5 / D 3 L P I d O q s D A u W y o O R J r J C P B r v c V 2 F B g Z j L r 2 D v 3 n 2 X m K k f B N D k 4 0 J 0 I i W L 9 0 3 h e D 3 A u R 1 O q 4 / 1 9 / l 9 P s h U t F Q C o m G Y l j U a R h K q T M y O 0 D S 6 Q g z 1 o Y T w 3 x Y z 7 t Z b b 1 a m Q E C 0 D l U p T S s Z Z i F G v 8 o w q J w 0 E S a D S Y 5 E h c E i I m V 0 K m e N G d 1 9 Y r a l y X 9 m C a S k O M T x 7 Z X j a S q V h j f c I A 4 j t R 2 f M 0 2 E C 3 Z d X d 3 y P x O 9 v U 6 k p a W g X 8 5 F 5 u u S 7 2 Z l p s v 7 X d i z Z x / m z Z u r M j d o c 4 / F z E s G B / 3 o k a O i 3 c 5 h 2 f I b V R C D 0 o 0 M y / W M Z P C e e X 4 S F i U o h Q q T d q k h e Z 7 h J o S f 3 b f v g H q + c O E C + c z 4 r u / 9 g o T 5 Q t C 5 L y o p H X h 1 b c D I H L X k Y P A 6 I m J C s 1 S E 4 8 1 x p 3 A b L E g p I E m r f J 9 z N h a 6 o I m Y 7 H c l k E i K v d x 6 0 0 g Y w l A h k V L v v L M B y 5 c v f d 8 s S F L a b 9 q 8 F S X F h Z g 0 a d K 4 G S k B 0 s n J V i 1 K H S 7 R w O e V t q P A Y L n J n N m X L h p z y S B R B p K M J j F Z 8 w s L 1 P u p q a m K 8 f h g 3 q P K E R S T 4 f n n X 8 L d d 9 8 5 b N R x b N A I c c S n R S e T q x H G Z M I v g y 8 8 T k a N v 8 8 s a / W x a w o K Q l o n z D A h s d m s N h V 4 H k n K j x f U R M O l 8 S R A I d / d 1 Y G o j E F B c b E K E v D G E 7 / f 3 d k x b K L q a C C z s v 4 r u T S j o 6 1 V C W r y g L O v F w V F F 5 d q O M c U r J f D k B H h p K W l p c p N j C 9 x 9 F q C R M q 0 I K a a X C k z 9 X q 1 q O / R Y 1 o + a 1 / s m D Z j D l b d f q c y O U m 0 N F W T A x A j O e p F J c X K d G S S b l N j o 1 r / e u H F l 0 W r b 1 A m M D U U F / 0 G a 7 z x g P f Y I + Z t r 2 j l g z u 3 y 0 Q a s W U d c 8 6 0 e P v V l + X 8 U R z b t w e u q 5 g q N R q 4 r s a M A z r 2 L L y j P 0 J i 7 u 9 3 w S 0 P F U U b G L v 2 9 j a 1 P j Q e 6 P U G N W Y j g e Z g Y V E J i s W F 4 N g 3 1 N U K g Y d U + Q S T V N O v I O z P M S Y z 8 V r 7 h H m o m X g e V i w w K 4 L M 1 N R Y r 5 i Z G K t / O W y m R L 1 I 4 S 5 n E P N n T h g 4 8 t 6 B k o S Z E C R g J u K O B 4 1 9 O g T D G r U O Z T f F 7 e I + n x Y n W g 2 Y X x y A R W i e C Z N n z p x F U 3 M L B T 5 u u + 1 W J Z G p X c b C F K d O n x Y J 2 S 0 T Y U R t T Z 3 K M c z O y R 5 x 8 X i s Y A R V q 9 X j 7 Z e e w + 0 P P o y j B / d h 2 s w 5 e P u 1 l 7 F i z d 1 o a 2 x C + a R K F Z F 6 v 4 D + b o p o 7 c T z R L r O 5 T Q Z g 0 s k Z E 4 A G X Q 4 U 2 w w G B o n A 1 w H B X 0 B X M a h L x 0 T 6 y C 5 Q i A Z w z I U 0 2 b O n q n C s m W L r 1 g j X C 2 Q o Q 4 d O q y y I V i 6 P V b 0 + T R I t Q w U o g l o I b U 4 d S h K G y p p q F k Y O H n 9 t T f w w I P 3 K a 0 1 V g 3 T 3 N y M N 9 9 c j w f u v 0 d J c j r D V 2 P M 4 r 4 d 1 / L k v / g G M l X y O q K i i Y l 1 k X i a z Z D p e 1 8 h s b 4 4 0 p j w + t V 9 D j A d N Q F f 8 / 7 f r 2 B Q j j 0 o u N 6 o E 6 F n k H l P W D R D R A d v p r W l T c y r g v e E m e g v c Q 2 A 5 l c i s s a m I u M N R d d 2 G y 6 R X p 1 u 7 R B m 4 r 0 y 2 M H F 3 v N V N f j E Y 4 8 g J y d H 1 V P R w R 0 L m N l 8 5 5 2 r s W / / w a v G T A Q J k c Q V D g X k e U g e w Y H X Q R m L g D J 5 e P 3 v d y Q E Q w K J 6 C e D A k x 5 C o j / l B w R J f M x S P F + v j c K 2 7 z 8 A h i M w k i i q S h I 2 8 X / 4 j U P 0 V A k J P o B l Z U T l K S + X u D v M l p z 9 O h x N D U 1 C U P 5 U V F R q o r I D h 8 5 h j V 3 3 T G u B d O 2 f h 3 y H B F l 8 l F b p V t j M O g u n S R W 9 7 7 y 8 q t 4 6 M E H V G F a s m m i V s n H q K W o 4 R i l n D A h X j 7 9 e 1 w K h u K 5 z p S e k a m y G j z C S D l 5 B a J t t S M K o K 7 O d m R l X 2 l Q 5 / q B P l a C L k k z w x i 3 D D u K K d P S q k o 4 + v v d q O + 8 t g u V 1 E R M 2 3 n 5 p V d R K k 7 / f f f d g 0 c e + Z h i 6 O a m F p W 1 P R 5 m C k U 0 i p l O t r H Z C J D j i A 5 h J o L B C K a W 0 P 8 Z b O f T B x g P D h 0 + o m q y K B R + j 0 t B X y o r O 0 c F F J j O l i 8 O P 9 s q j K b N y U x s 5 f V + B n 0 / 0 l A C F M B D G I o h W f Z C Y E + 9 Y 8 d O Y M u W r d i x 4 R X l q F 9 N 0 K R r b G x U G R H 9 I s H o w x S X l I g q z V M q l H V J L M d Y t n z p u B 1 8 r s u d a T d g e p 5 o m W E Y K Q F q R Y b N h z M n M 7 O y 0 N j A B M v R T T + + T 8 L g Y v h z z 7 2 I g w c P X 2 L C / B 6 X Y j z r O w b 9 2 C O l T G a l 9 G Q E k v P B 1 4 p h 5 Z F Y x 0 q A x y 9 5 D B K m Y w U z i S i Q k z H s m V j F S v P l p p u W q a K 9 F I c N b X 1 j y 3 8 b C 1 j I t / 7 t D c p M Y p T t g P g f y 5 Y u w d K l i 5 U U S 4 Y a l H G i P 6 B B c f r l r 5 c F h / 2 u f r A 7 z n A g g 3 e 0 d w y 8 u h R k G l a 7 x l u n W d V C 8 a O P P q z C 6 G w c w 2 T Z y z H j 7 z E 6 m A 4 1 F p B h X v n N r x H w + X H 8 w A E c P 3 g A b 7 / 8 k h C 7 W T 3 W P f 8 c j u 7 b L 5 a I R Q R f h 5 y 3 F 4 f 3 7 J F 5 D 2 H n x o 0 4 t n + f O s d 4 w Z z B w R i V N R k Z o 2 8 Y F Z G f a r 4 6 D E V C e 1 n 8 l t m z Z 8 p j l n q w 2 Q k b U Y 5 l 4 W w s C E U 1 s B p H 1 k w E 6 6 J 2 7 9 6 L R Y v m w 2 o b W Q O y j L q 9 r U 0 t 7 C W Q W M w t L S t T i 9 + 8 7 p k z Z y I 9 P V 0 t 6 G 7 c u A X P P v c 8 D o m 2 u t 5 N L z 9 M y B l r V D c W x a Q Z s 9 V a W E T m p a W h E X c + / H E V J N i 3 d Q t a G x u Q m p 4 p z o w W Q X 8 A B 7 Z v Q / W Z 0 y p U b 7 H a 0 d f d I 4 J 7 7 F q K Q a u R g i b D h s 0 J f p 6 h 2 d b W V p w 6 e R o r b 1 s x x M + 4 E p w 5 c 0 5 s T f 0 1 c e B 5 z c 0 u P Q p S w h g t 6 4 d + z m u v v 4 E F C + Y r n + 1 y j M z e g J F o R D E M x y C R 6 j I S a B 6 T 4 R L r W + y F w d + 4 E m 3 7 U U a C a C 8 3 b t Q u Z 4 4 d R X n l J D T X 1 6 G o r B z n T 5 7 A 9 P k L R G v 5 0 N r U i N I J E 3 H 6 y B F U T J 2 q O t x W T p + h g i U s L + o W r V V e W S k W x e V N d V 4 R m Z b B l c H l I M r 8 H 4 m h q J 3 Y k 4 + 9 v V e v X j k q A Y 0 V T J f Z t n 2 7 a t P M 8 P T V R l 2 P H h Z D D D m O y C U h 8 2 Q w K k N m K i 4 u w q K F C 4 a Y m C O B O Y z M A m D S L t O O x l J / R X N y / T s b Y T T o M G f O b N W y i 5 K Q G Q b 0 I Z m q x N I C + o y / x / B o a 2 0 W v 7 p w 4 N V 7 D z I N G S r Z d 2 K W e 1 S U T 0 Z m 9 s g m H / t d 7 9 t / A L e J Z r o a z E Q w 4 M F 1 i b E S 8 X h R l h F G 7 i j M R H B A W H U 5 Z / b s M V 0 H G Z D E z 5 Q s M l O i H / h Y t I 0 j x Y H 7 7 7 s b y 5 c v E 9 + q H t u 2 b V f M x F Q l d u j Z v G U 7 X n t t L b y e s d V c f R S R 6 D p 0 P c F g A w N V f N C M 5 O s E n L 0 9 Q w I R p C l G J W m 9 D M t Q P W L 3 v y O S d e W K W + S G 3 l 0 K T T I Y y W N m A R f E r j c Y m m d Y + 6 1 1 b 6 s B o d m Z Q H I F c T J Y x N g t 9 j W D D q y L 4 u c Y v m c 4 f 3 B k U K e L R 6 S S V / h 5 j K Y e 0 6 a Y S a 8 z G P H G m + t V e z R 2 m 6 W / N U d 8 y R d f f k V V I r + f F z P f K 7 D X + v V F T A S c W 4 X A + W A W P E t + i P q 6 m m H z B l l j l c A Q h n I J 0 b / 0 4 i u q f E O V s N P 2 G 4 D L f 3 m p P B z Y F p f M 1 N n Z r Z I Q Y 2 O w V a 8 2 u J k B y z + W L F 2 M j z 3 0 I J 5 5 7 k W c P n 1 W 3 d 8 v f v E r 8 Z H i 6 S 7 U P P G y f j E d c 7 J R W B g 3 N 8 h M r D j + 8 U 9 + j l 8 9 8 R t h s L j W j n 9 H i x d f e l n U v l b M y T e F i Y z y M O D 5 F 1 5 Q S c b H j h 5 H Z 0 c X F i 2 Y h z V 3 3 Y 6 K i o q 4 N J N H h d j 2 X L R m l y l G P H 8 f c r 8 U 1 9 / v j G + a k I C i h w G B W 1 o 2 v N 8 f E v p O F L s O Y S h K Y m Z 1 s x H g S y + v x R O v H c T b h 7 p x p E E c f c Q n m 4 K U h E j H m 5 I / Q Q Q k n k 4 x F V t b 2 1 Q 0 j 1 K X a 1 m v v P K a y n d j Y / s H H 3 x A l T 1 c T z B I w G 1 t b l x 8 g 8 o H Z A 4 W i y f f f G s 9 r D Y H W t r Y x B D 4 7 x / / B G + I B n v i i S f V I D 7 z 7 A u o b 2 i S + w r K w M r 9 B Y L 4 q 7 / 8 N h 5 9 9 B P C k M + h v a N b 9 V l v b G 5 V P h b H 4 c y Z 0 / h / / / Q v I u e 0 Y h r 6 l H n I M W H S L D V d I r C R A E 1 J t h q 7 4 4 5 V 2 L V r D z Z t 2 q I 0 6 e 9 x E d d T c z M d K i V 1 f L 0 n u M s H S 2 w Y 1 B j S 6 J I m S k 5 u N s 6 I 9 F 6 9 6 l Z M K H T A 3 V G F c 8 d 2 w d P v V N k T l P a n T 5 9 R 0 b / z 5 6 t R V 1 u n a m U 2 b 9 k m D l t E C C u M 6 u p a O J 0 u Y c 4 S z J 4 z E z N n T F c S n 3 U v j B 4 m i I r S n K 9 p H v E / J T s l P v 0 b 9 V w I W 1 0 o F + 7 U u L L g z y D H L n 7 n c i C B c u 1 h x v T p o n W p G T T 4 3 T P P 4 v / 8 7 d / i 8 V 8 9 o c w 3 F h B q h W t Y W s 9 e E t 3 y + Q M H D s L n 9 2 H B g g V K i m z Y u A n L l i 1 V T L B v 3 3 6 8 8 c Y b 8 t l S 1 Y k 0 K u / P m z c P r e I b L V q 4 E H 5 h s K 3 b t q n 7 m D K l U j V h H A 0 0 J R n 5 Z C E m 9 6 M q K m S u m E E J L I 7 V 9 Z f U V w 5 u 8 k B B w m B L 4 r o p 1 N p E 0 N Y 3 N C i f n O b U W O + J c 5 0 s h K 4 l q C T G 0 s A n G e y b T k u F O a j D X i W j T 1 z U p X b J z s p S 0 p U 9 x S d P r l T R u V l i 9 / P 9 V a t X q o X f J U t v V I v B d 9 2 5 G k v l O X c 7 v O W W 5 a i c N B m f / + I X 8 b U / + l O l R t e 9 t Q F / 8 O W v q Y F 8 e 8 M W 9 H v 8 8 v q r c L v 9 e P a 5 F 9 D c 2 o 5 H P v F J P P f C S / j z b / 2 l 2 m n h m 9 / 8 C 8 U 4 j z 7 6 S a U t a H r d f M t K 0 R o h f O d v / o 9 6 P R o Y 4 n 5 d z D C W z F / c I E u D 9 L R 0 V U 3 M f u 1 k I G a G T J k y B f f c f T d W r 1 6 N T R s 3 4 g H R p i Q E V o 1 y 7 j m p 7 2 z Y i P / 4 w Q / x q U 9 9 S m V 1 M O B w 5 + 2 r k S p + E h m N + 2 J x Q w K W Y R P M F + T Y j A U k M u 6 U u H L l L d i 8 d Z v S 7 K + + + j p O n T q l i O q D A N a V v S r X / a t f / U Y x D 1 0 I 1 r I 9 8 8 z z Y i U c V g L i C T G Z u a g / V l z o F X E d w K g r 6 6 N G A x X G c L B Y r C O H z U l I n E y 2 L K Z T f S U 4 e 6 5 a G O U 5 b N 6 8 B V s 2 b c S q 2 + P 7 N m 1 4 e 5 1 q A r P + 7 b f x 5 t r X V R S F F b k k x l 8 + / k v 8 + t d P q E j d j U u X Y 9 + e X U q D / N V f / y 1 O n j i B 9 W + 9 i Z t u W a E W V L m B w Z O / f l x p s M G g m c C I 3 M 4 d u 0 T j 5 q o u u M l R P Y P B J N K I 0 p 8 5 Z a I F Y x G 1 3 k S T j M 9 Z i 0 R f j 9 p S N a c X k L H p V 1 I r M u u b W p M E l C F a h V W e B I U F G Y t M W y d m Z V 1 t D R Y v X j Q u q c e e B j 0 9 3 c o 0 5 X m Z J 3 j z T c v H L T m v N 2 i 9 k H G Y f U / z l l Y M M 0 e Y G b N i x c 2 q Y + / 2 b T t V n 5 L 8 g n z c f 9 8 9 Y 8 r R r K u p Q l n F x I F X 1 w f s E z h S h J H 0 S P o i j b p c f a p j V y J Y M a I e p b r m w m d N T Z 0 Q 3 p U 5 y i S u W 2 4 R a b t x v Z J W B j E n m f B Y J e Y g F 4 z / 8 A / + A G + t X 4 + z 5 8 8 r Q i 4 t L c b n P / 9 5 / P R n P 1 f f V 1 u 7 y N + X v / p H a q v R q u p q V W p O r f l X f / W X O H H y Z N w K H A R K c + 6 P u 0 7 8 o T n C S D N m T L 2 E m Q i W Q H B Q K G 3 C 4 Q C 4 C U F K i l 0 0 m k f V H 0 W E 2 c i o C W Y K + 0 R T 9 X S J A + p X z E R Q c 6 X K d + I 1 P 9 R g 1 I g e d I j 5 2 N B Q h w 0 b 3 l G t r B M L v Q Q X I S l o 3 O J f c Y u W h o Y W 1 X Y t E o l h 0 5 b t 6 O j s V t f a 0 d k r Q i N N M b w / E F b + V V d n l z r P + 6 m a m m N N A u P y w q u v r l V b q J a W l q o + I T e J E H j 0 0 Y + L N v 8 E y o S Z z G I a V V S U q + N M + y H R j o Z e E S r s / J q 8 D s W g 1 v U A G b 1 9 Y N v S R N i c x Z w d 7 a 2 K r i n c G C 3 O z M q B I y k m M K K G I n w y S A w m T J 4 0 U R X 4 M Z g w H l s 2 K k S i 1 c X t Z E b 6 G K p m t S M n g W X c 3 I S A x E Z T h x K d Q Y v e X h d y c 5 k m w i B H U D 5 j l B v i X l B m O Q f t W / 2 F 4 9 w X y G I Z G o J v a + t Q P s 7 t t 9 + m B M N 4 w D o j + m j J Y I T S 8 O x v E K w 9 h 5 R / + s + B o 5 c H c 9 F e f P l V Z f L c s G i h S r N K S 8 v E P f f d j y + J K b x g / j z V n 5 A m 5 r S p k / G j H / 0 P d u 7 c g T d E a / / F X 3 0 H 8 8 U n + / j D H 1 P a / K t f + Z I I n 3 d E G 6 a r P b o e + 8 T H R 6 w a v V 4 g c 7 P U 5 8 i R o y I E 9 H J v q a r Q k m b T a O C 4 M F L 6 p S 9 9 / o L 1 Q 2 u C 5 2 O A J g G u A X G H E C 6 k M q m 2 V Z g r J z d P 0 e B Y / a + R w H 4 S b a 0 t 6 l p Z X j 8 Y D D C 1 N D b C L H R n t z l U + J x b z w 5 n J V D A M s W M O 3 O M u s c u N U p 5 W Z m y e 5 k x w Z 5 6 3 O e W D j j f u x w Y + U i A U p e D w G M M D L B L E s H / 6 r h 8 l C 3 K 7 H a x Q 9 U 7 8 f e I x J p R 3 J Q a e j w Z 9 J n e e G O d K m U f r s n K 5 c D s 8 8 F p Q n x u m L 8 I m q W 3 g q 2 L x 3 p e O t / T p k 3 D b P E p a b q 9 9 d b b S M 9 I U 3 s P P f 7 L X + L e e + 9 R L d c m T J i g J P r O X b v w k 5 / 8 R B E o O 0 u 9 9 d Z b e O y x x / D i i y / i p p t v x v R p U 1 T O I 4 N C N J + o G Z I d / y s F T b J e M X e J s a Z I k b j Y 1 o 1 + 9 v 0 P 3 K s 2 K G d 1 w O X M U j I N N 1 P g f + 7 j x P + c s 7 q 6 B q W F q Q W 4 z u f 3 x Z m J 1 0 I G o u B l A x U + Z 3 H i e F v I J Y O W C e m R 9 V l k l O S 1 Q 4 K M T O 3 D 3 o A M O J B e V b q Z X M 9 w o B v A c y g z c D Q N l Q w S G s 2 u b d t 2 4 D 6 R Q j l C A O 8 V y O C 8 + M H a h 8 f Z L G X a t K l q q x M S x 5 W A + 9 i m i V 9 E T c p z k H A T U a m R u i F d D r x e p 8 s j z H J E h F S J i n 4 y S E L 7 W 0 4 c X 5 u j v y a m Z j z y K Z M j x M N E T E p n k j h 9 P h I W Q / 4 N j U 0 q m 4 V 9 N v L z 8 1 Q f e h I B C Z R B J U 7 y Y P C 7 9 P n Y p I b 3 w M 8 y p E 9 C T h P r g 2 Y 4 t y / K y s p U f R Y j 0 b C S 1 D Y 2 Z h k 4 B 8 F 2 c R s 3 b V Y 1 Y 3 Q L W O 4 z H s u F i c k 0 5 d l U s r W 1 X e 3 b x C D F Q w 8 9 o O 6 N 4 z 9 z 1 j S 5 z h R V b 8 T 7 Z 9 5 d 8 g b R 7 6 Z 9 d E N 9 L Y q K S 9 U 1 k 4 G 5 F W s y O P a 8 N s 6 P C j S M U W A x T W r M D E X Q l 9 q 6 d R v m i T R i Q O C 9 A M 2 n N 9 9 8 S 9 0 k m 2 9 a r O w d 6 B e H 2 K V 2 r G 9 u b l W 9 y 4 f T X m M F i Y h M x J 0 d O K D 0 5 R K S c n A f 7 v H i Y K 0 w R e t B t c M J f Q k m Z 9 J B j 5 u 9 Y 4 P o c z X p 3 B b 1 + P E T 2 L R 5 G 6 Z M r l S V w 5 S U E y a U K 8 2 Y 0 O g M Y T c 3 t 6 g F Z h I l p e 1 D D 9 6 P b v F R j p 8 4 J e b o A u X D c n m B 2 o 9 r a t R Y z E + j P z l l y m Q 5 / + Q B J t e g s a l Z b c Z 9 / / 3 3 y f i M f T 8 t M v B g I c e x p q D e s G E z P v 3 p x 9 T 7 j M o y i J E Y 9 + F A 8 y + / o F D N P b X I W M H P 0 6 R P + N S s J K Z v 5 3 T 2 K Q H N a D T 3 h C I 4 N / G t Z 8 d u W o + L o Y i j R 4 + p k o a 8 K + 4 5 d + V g T h 0 7 s 6 5 c e a s q T m R U r k c e X D 9 i 4 0 3 6 e b T J r 0 b u I W u d W J 5 B k C A 5 8 T 1 C c D w 2 V g I a D n U 9 O h S l B I V Z 2 b h z r z I F m W h L U 3 B y 5 c T L r l c R v p / 8 J 3 T C A M Z H P 6 u Y g + s 7 q e K / U H P Q J O d r 5 m E S j E V l Z a T j z N n z e O y T j y h T / e m n n 1 F V 0 V u 2 b M M a E U r U W O q z w j C J B 4 M M v E / e + / / + 7 + M q s N P e 3 i V C R a P G m A n T 9 K l H G 4 t E w I L 3 S o b l O g 3 v L 6 H N + D t 0 I x j M Y B / I 6 d O n K s F C L c U 1 T A o G + o m c 3 + H Q I + d l l y V q 4 7 F q y M F N N U n 8 Q b 9 P b d h G M B D C 3 T / I c P T d X G J e x j X h 2 O Z 8 X A z F A W A I n C b V e D o Q X Q 2 Q o N k b n Z P C r q w 0 7 1 r F B m d j F G 6 m f T l H + N 2 A R M E B 5 m S 8 2 0 D A m Q 4 D K r P k f D L / J D j e R 0 d H p y I 6 C o y J E y c q q U 9 r g L 4 i Q 9 G M O J E g E / 6 J X s w R j U j S k H x u O K i g j x A D I V O m H H B m v T 8 g G m W t + J f U P j T T y I z U P v R Z q q p r F E H T d y M z b d + + U + 1 x x Y j d P / 3 z v + B P / + R r a B H z j L 7 e 0 W P H x D q 4 U 2 m v w S C N U H v Q T 2 Q S c o r q O B w H e + g l b 1 X D Q M T T T z + H h x 9 + 4 J K N 6 X h d T z 3 1 j N I Y X O 6 Y L t o 2 2 R 8 f j K 7 O D l V i f z k w G s s l i d H 8 P D J R v N d F f J P x 8 b o N Y z d 8 B Z E B A q B J w A R a D t 7 1 A K U 4 J 5 p t l K c L M x M c F G o L E s O 1 Z C a C U p M S k I 4 w N / I e C 2 h 6 k U C S F 5 7 5 u i I z D H c o f r 0 8 J 5 m F / t 6 E i g o l O d l y 4 J e / f E J l a f z m N 0 + r J G U 6 8 d y 5 v L q q W g m W s G i I k Z i J 4 H k 5 P n x w L Y t N J I 1 y D z S N n v j 1 k 3 j x 5 Z f U L u g / / e n P 8 C / f + 1 f l 0 2 z a u E l F Y B n Q W b h g A X b v 3 i 1 a a b r a 8 4 p B i + a W N t R U V + M 7 f / 2 3 8 t n N i u C G A 5 t P F h Q W q T F L Z i b C L O Z z S 3 O T s i 5 2 7 N i l r A 2 a Y C T c Z E 1 H C + O h h + 5 X g a W q q h p l e o 4 G b l 0 z l h A 8 0 + U S z E S h 0 9 7 a o t q B t T Q 1 X r g O a u T E v V 3 C T C N o y c H H x 8 d Q M j E V E y b A L T / K H n Z 9 4 2 x k c q X g y n V 9 f T 3 u v f f u 9 z R U T C 3 F y e V k j A Y S 9 L / + + w / Q 1 N S i B A H t c i 4 K N 4 l / 5 x C f 7 6 2 1 L 8 g x R u f i O 0 K w t 1 u W S P 4 F 8 + f j k 5 9 8 D J / 7 3 K f F p F q F r 3 z 1 K 6 I l V u A z n / 2 c W v j m e L O l W s L + H y s 8 Y g q S o b i u x j U 8 a v l C 8 d v Y z H P V b S u V 5 K 6 Y U I E 3 1 6 0 X T Z i m A i R M 4 C V e f e 1 1 F O T n Y 9 v 2 H Y i I / P z 7 v / 8 7 b N y 0 6 R I G S O D M m T P I z h 3 e c m G O I 5 c f W L J y 4 u Q p l J e X y n y u E U I O q t b V D P Y k g x q Z g R Y G B y 4 n u D n e 3 P 5 m t N 1 Y W K 6 e 7 K e 6 5 b y 5 + Q W K G d k l l s L G Z L K g S U x 9 d s l l p I / X R C Z k d U T 1 m b O o r 6 l G p 9 r 4 W i P + V V Q s l g C q 5 F 5 Y + U v f u r e r e / w + F O G R H 3 t N L e L R K b 2 2 2 o H m F l t 9 3 f 4 u M j a u J h g V U n 0 L S 0 p U 0 G K 4 Q k l q p a 9 8 9 Y / F 1 1 u J R x 9 5 G O v f f k d l B z A N 5 8 Y b b x R z a p s Q T I b K e t + x c x e O H T m i o o p f / v K X s X b t W t x w w 2 L 8 6 o k n F B N 8 7 n O f x e H D R 5 T G Y K u z L 3 7 h c z h 1 6 i w W 3 z B f m W a U 5 s x K G A 0 M V r y 5 7 m 2 1 q 6 L Z Y k N N T a 0 Q R E i I K V s V P z K A Q 4 3 K j P u m h n p h 7 i y l T V j G Y D Z b R c O F l J Y 6 f e o M J o m v y m B A Z 0 e b 0 q 6 U 6 B Q K Q t N I G 1 T B S k Z g 1 y y e h 9 q d G o k d r L h 5 N I m b 7 z N 6 x w h f f k G B 0 q b J o N b 4 7 W + f U Q v D l 1 t P Z D S U W m q k T d X Y c p l m K M G u s + x O m 8 x g z H r Z 8 O o r W L D s J q S L c N u 7 e S M K S s q Q L g L I L n T X V F e j x m 7 f 1 s 3 I K y x G V l 4 u z h w / i l X 3 P a i 2 B O 1 o a Z L P Z o + + D p U M m g 2 0 8 a m d n H 1 O s T U j m F h 5 7 f v Q k a E o 5 Z l q Z J D J Z 4 T r S n d G u B p g F n 2 + S H d q a 5 q i N J e Y / U F n P 2 E i U P N Q o p P g Z 8 6 c g Z P C T E w e Z h b / / f f d q 6 T u R N H 0 N k e q + I M 3 Y O + + v Z g z d 4 4 K B d M R p 2 a j u 8 x E 3 A Y x j + 6 6 8 0 4 x k X a q i t 9 J l Z O U J j h z 9 q w y A / m 7 l N C J D A I S C c e M + i P R z Y f a 5 O y 5 c y g p K p T P a p Q Q p N / G 6 N p m 0 X w n T 5 5 W 0 b 1 9 e / e J B W C V / w d w 6 N A R O X Z W 3 j u l N p L j + S d W T k C q I 0 X 5 d m R i m k 8 M v 5 O p B z f 7 J 7 M w 6 s r d 1 e v r G 9 V y C 3 M / k 1 t c 8 7 p o r l O Y J N Y W L 4 G 8 f / z Y c e X v X Y 6 h G J i g J m l u q B u W q d h B i e u n 1 O 5 c T 2 L 2 Q / I 5 S V f c L C A g g s N o N O D 8 q V N w d n d j 0 s y Z S r O / / e I L K J 8 0 B X 3 i 6 y 6 9 b b X a A r R D T E Z u Z k 3 m b G 9 q Q k i 0 7 W U 1 F C + C B M C y A q b K 5 O Z k I z 0 j X Z k B j C h d D 9 B E O X X 6 j K p y Z Q r L S L u 9 X w / I c I g U b 0 B x 6 a W r 6 4 M d W D r w J c U l 6 B S H u b 2 j A 4 X i V 3 A C q d X S 0 5 i q o l G v S V w t c l 8 m i 0 M 1 l + l t b 1 D J u v F w c D z f k K 3 W M j K y V L S J 0 c d 8 k Y 7 k F T r v r K F i Z g h 3 E i G x 3 H L L T a o y m C X 3 N N 8 4 T p z D z Z u 2 q s w X Z v 3 P m D F N C U R G B r k 2 R S 3 D 6 y G T M H u F 2 S L 0 B h J h d 4 J M O 5 Y x p 6 B x q u 2 M U t R Y s R E O m Y r z R j N u P P P G M X 3 2 m e d w j 5 j 6 Y 7 V O q K k S Y e 9 k k M F p q i f M Z W p i m o E 2 u 0 2 Z d l z z o m V B x u T Y J J p w M r 2 M U N U O A p W W J g y W 8 I 0 5 L v F A x k C C w m g M x Q A E w + Q M Y y 6 / a Z l K e y H R j G d Q r h Y 4 G L T B N w l h 0 P Y e r x 9 x N c C 1 C p p A g 0 0 T g h P G L I o s U f u D w f H i + w O v 5 D G y D G t z 6 Y S x g B x 7 B I G w F n Z j W P k Z j P y N B J 5 b 7 d o v / h U T U h l + P y 5 a h 3 v V U l u q s L w w z 8 5 d u 5 G Z G Q 8 B t 7 V 3 4 E t f / J y 6 F + 7 R x R 4 b V w N k T v 4 e Q e K j p q Y A Z B b 9 e E E N / 8 I L L + O B B + 6 9 c M 7 L g Q x N / y i x A y K b q d D c 5 B j R r C U D D A b f o 5 9 O M / z d Y l S G Y q E g N 2 6 e J C o 3 R T i Y q v C 9 B E P L N E X Y d u x 6 M j U H n E E R 9 p Q Y C R Q + 1 D Z X 6 7 r E n V E V 0 m 1 O Y G I W 8 w v H Z u b y W n k N 1 D L K o Z Z r o g R m 5 Q D L a t j a m t E 8 Z k g c O 3 4 S i x b M x d v v b M a j n 3 h Y Z V i M h O b G J u S I Z q Q z b h I t N h J o b i Z M O u L M 6 d P o d Y r v u H i h v B r f 2 L B G j b m k H / / 4 Q 2 N m K E I J X 5 d T R W Q T r c g S 4 z I c a A 0 w W + J q z N 1 Q d k 1 C h 0 g u p r W w r O K 9 Z i Y i s T Z D 4 q X 0 u h 7 g O h B N j 9 G Y i Y h r g 6 v H 5 F x 2 S b P E M C U v h g 4 X G 8 u M r Z F L 4 h q Y D U A f h 6 9 p G j K R u F C Y i e s 9 m V m Z y i 9 Z d d u t 6 O r p x d y 5 s 9 R i M L P k a Q X Q v 2 B a E c 1 B E i c d + r z C A l K l G o / h w M 8 y F S q Z 8 f l d 1 r A x o j h e Z i I D E M w Z p N 8 3 H l A L 0 Y 9 K 7 u s 3 2 t z Q f L t a c z c i Q z E 6 c + T w E W X 3 v l / A L U I 7 O r r w 2 6 e e w b a t 2 5 U 0 v J Y g I z H 9 J V n i D o c u 8 W O y h 4 n 2 X Q 2 Q G f L S 9 H C O I X w 8 E k g s i 0 V D v P L y a y p 1 i 5 K b x z i 3 z H j P z M x S A o F 1 Y w z + M N W G G Q g J j c v o W K I P f J D l K y L Y B o O L t G x f n S B M 7 g D I 6 C L L a F j I O R 5 w n Z O 1 Z K x c f l D M v c H Z / 1 c b N A u v F h R D 9 Q e G 8 h V T P 1 g Y d 7 l q U + 4 M e L b D g G 5 P / B y e E d Y 9 T 7 U b s K X K B O e 7 6 K X P P D T 6 T / f c f S c a m 5 u V 6 X I t k S g 1 G Q l 8 j 4 T E / y T U w a C z O t r 3 L w c y E H 0 j S l x m p l y J F O X v p 6 a m q f Y D 9 9 1 3 t 2 p U 8 + K L L 1 + y 7 t P q F h N O z k 3 / I x n D B S K K S 0 r V O f t 6 L 7 Z J p g b j A j t 7 i D D i y X P 3 u 7 3 4 3 e + e w z 3 3 M L V p 7 A z F 5 A F q S B a G L l + 2 R J 3 3 c g L t 3 Y J 3 O F Y L Q G Z F 3 S 9 3 B 0 l G P L j j h m 7 B A / / n u 9 z 6 x R P U i A P M 2 n 1 5 N x Z V J Q T F J W U q + Z R 0 G 4 m K 6 S A K o c s j n w 1 p 0 e z U 4 V y n A Q 2 9 e v T 7 t f C K A 8 3 z t L l 1 a O 7 T o b 5 X h 9 o e A 6 q 6 9 K j p l s 8 I 0 0 Z j G j j 9 O h Q P s + n Z W M H B J a G d P X N O / I G C K 8 r 8 H i s Y + K B g o S Z k c i m T J Z P X f H g d P M b Q L 8 0 l 5 q k 1 N z W p i B S J i + s 0 H O j x E g Q J m 8 R M B 5 / R p y s F z 8 P Q N c 1 1 E i a v R e W x C Z O w k r a 8 v F x + R 4 O j 5 7 t Q f X I / P K q M g 0 z h h t / r F y v F p S y V e M D D o 4 5 z E Z h j w I L I R N Y B f 4 e a l O Y k f R F q M o 4 D 0 6 i Y D T / W A B L H k 9 F K p j 2 x x U J J a c k V C Z H x g m P C 3 6 E r c T l f l U Y C k w u M B r l 3 X p s I A I p 1 3 i M f m h f 2 u C 4 R 8 7 z 8 H F s I p 6 t b U J S f B a 3 R C n f g 6 t 7 U b Z P e v f / D b G 2 u T 6 1 Y c a v y q 6 4 l y F C U P s w D I 2 E m w A n g Z g J F A x E y h r D d Q o B c V i C j c 3 I Y 8 i b T k S i Z Z c K + h F y L o S / C v L j h Q K 3 3 b h e x u U a W C H u T u X k t b L x D Y s / M T F c B C F X M J 0 T R 3 R + F W S s M R E b y X Z T U Z C Z W S L M D L p G a m q K a 7 7 A K e X J l h d o o m k z A c R i 8 T s T I 4 a b N W 3 D / v X e r K N t Y w E 0 b X n 7 l N Z V y l C q W E e v j r h c Y x O C e u 6 M x P w s S m T M 4 m O m S S 0 C G 2 H r k r g 6 v A R l 5 p f D G b F e d m d I t U d F s 1 F g i E S J X f m 4 G S q p r a p U T / W 7 A x U 0 W u n E R c 7 D J Q y j z R v w B Z g E k M x M J i b u X k 5 k o j Q k y S H l F u T K T E 4 P O q F p x S b E c r 0 B V V f W F h U 1 + l t v l D P e b 4 8 F w w R m e k 9 d G L c c H N R P D z 6 f O n F E L x w y w q K z 2 A e l / v s c M N j T N y 8 1 R 7 y U e X J S e P 2 8 u b r 5 5 u X r w N U X u q V O n o R 8 g I P q Z / I 3 B 4 K m Z t K w b h 3 Z 2 i 9 C i 8 O L j e j I T w d 8 k M z G w w r F j G h O P E R 3 t b D M X V b s W c l 7 Z g y Q c D I M d u b h 4 z k w R a j h q L 9 3 H v / S d M W V K X C 3 4 w z T 7 a D L q x S z U w x v S I M c + f j + D O X U t I v 3 7 n H 2 K u d S q v K h u V 5 9 T m a l j N R U o F Z l q Q 2 l N w m O p f s K U I X g e m m 6 J 5 w n w e W J d g y H d 4 Y g q A X 6 W D 6 4 B J U t A l j 9 w o m p q a u Q 6 A i p z n u C k j X a + B K i F q J 2 5 8 E 4 N Q e Y K h R g J 1 a u i Q M 6 w V m d Q q T 9 M H b r 3 v n v j x Y f a g b V E I Q y u U x n 1 W q R a x S S X a 1 H b u j A 5 V M Z X F T q K z N X K b z A o w V l q q K / H m r v X q K A F i y P Z M o x B D J q O F D L x 6 w q q D I w b b l i o m G o s 4 G 9 z S Y R M y 0 5 U Y 7 n / q w m O h + p f U U C m i X f 8 5 T p a b 2 + 3 0 k q J 6 2 F E c P O b r y M 7 v 1 D d r 8 l i x d 5 N m 1 A + e Q p e e u L x 0 c P m y b A J j V m H r m e + K 5 A 8 H e K 3 D Q Z t 9 e 6 e P k X g f C S a S N J M Y s o N J 4 u f q a 6 p U 6 U k D j G P K i s r V U p J p j B H i / g 7 r S 2 t S s J Q C w z M 8 x B w Q O j / c P A U E Q p j M D o 1 G D T B h p v g u I n X r 5 i E X Y r G i u R Y C n + X v k Z e P k P L c Z A x u C 0 q t S 8 l J b W A 0 j o y D r x v V t b y G E 0 6 / j b N o 6 b G R v X 8 r f V v 4 5 + / 9 2 + q V Z f Q A 9 a s u V v G 0 i k a s g y r V t 2 O d W + 9 o 5 r d f O P P v 4 3 N W 7 Y q X + r 8 8 V 0 4 d P i o + u 0 3 3 1 w n D H O v Y s T v / 9 u / q 6 y L + + 9 7 U P U b / P u / / 7 8 o E 7 / r g Q c / p t K V v H I 9 X / q D r + C p p 5 8 V Z r s 4 P k z P I p O N J 0 J M g m Z G x Y E D h y 6 r t d W 9 y 7 i F w j S l q d H C 8 a V y Y f C 4 V i F l a d R z n p c 0 R M H B J G E K w f j 7 l 4 L y J U c 0 E L P P E 2 D G B Z u w K O E z g I R G O n / i m B K A 3 e I 7 M 4 j C 7 X F s z L a w i E a e k K O V B z A t X z h O f m 9 q X g R T c m M o z d R h u j y v z D O g 6 8 z b y E Q T z P o R q P M K w D O 5 G K y I v 1 T g s e f X 7 s C v f / 0 k f v T j n + H x X z 2 J J 3 / 9 G 7 W x 9 H / / 6 K f q A z 3 d P X j q q W f V C v p w x Y R c b 2 G + H U 0 r r r k E A i O H F j m J y S g Y a L 3 M B F I y M g l 4 p E g n c + s Y e W R v B U b S L g c y E g M 0 I y 2 r 8 H 3 e P w m G 5 R W M j t H / I N M x Q M E F V f p m / F 0 e S 2 Z y J u t S s 3 K y J 0 6 c o M L s W 4 Q Z 2 O 3 2 h z / 8 I b K E M L 7 + p 1 / H 9 7 7 / f f S J 1 O U i e Y r D j h / + 1 3 / B L E J l 9 5 6 9 c k 4 j f v C f P x Q C 8 a J R G J p m Y F l 5 q b I G u C Z J w m Q j l q e f + i 2 + + e f f V P d O I c f C y 0 S m N 4 n 4 n X c 2 Y N 7 8 O e o a x w o S 7 d Q p U 1 R w g 2 N O v 4 8 C i 5 v X M e 8 w e X t Q + r K 7 N m + G Q Z h + 9 4 Y N a D h / H j 3 t X f j d T / 8 H t W f O w d P v w e 9 + 9 h O c P n J U x s y K Z 3 7 2 M 3 V 9 b 7 3 4 P G q r a 9 A g A m U w W G D I 8 c v M y h a B 3 B g / O I w k Z i r S i n v u w 6 J b V 8 h c x Z A p J v z q B x 5 C q Q j F O z 7 2 M D R n G 5 2 x 3 V v e w N H D h / C x R z 4 l x C 0 2 8 v H D K J 8 y T 2 R O G P 6 + N r R 1 d O H k i a N Y e v M q W I u X w H u N O j k V 2 T 1 o 6 X S h + s D r u O O u u 5 H u I I G I y S I T T K n F C a K Z F J d C 8 Y h f s v Q Y D t R C T U 2 N q o f D c G A H I T r Z / B z N j v r 6 O j F v d C q f j t K I D j d N m 4 t N M s c P s c J w p E X U u 8 z P r I K Q C K 2 h E 9 X e 4 0 N b t x s z J 2 a r X M G C w r i 9 P l 4 0 t 7 S r 7 P S F C + b j x I n j W M W m n Z s 2 4 6 b l y 9 A i m o 2 m J Z m J G 8 R R Q 5 W V l 0 F r K 0 T V s R 1 Y t m w J u o Q 5 W J t F 3 7 J f J D o z H d h n w i j 3 v 3 P 3 X r X J Q V w D W V W n J t Z t 9 T l d Q t w 6 m Z e A i h x S q 3 3 8 4 x + 7 Y C q P F W Q g 1 n 5 x j q m l 2 Z C G E b V j R 4 7 h g Y f u v 2 A + M q / u t a e e w o O f + z z W P v 1 b F J S K z z d x E j r a W n B 4 1 0 4 8 8 L k v K K Y 5 t G s b 7 h a a 3 r n x b b B N H N t u Z + e J J S A k M 3 H q F D X n w 4 F 0 Q D P a b D H D L 6 a y U A b S 0 i / 6 z 8 x A 2 b 7 + L T H 3 z M o E X L b 6 D r h 6 e 3 D u 1 A l o d u w 9 E u v p b J f J 0 + H N t a + i c u p 0 3 P P g J + H y 6 / D E f / 8 d b r l p G e o b m n G + 6 j y + 9 q 1 / w q m W d + d E j 4 R Q w I v O u o N I L Z i J k v Q w Z p d Z h z W z r g R c I x q p B R o n j h P P w a V U p A Y Y H L G 6 F m h s a F Q R N E U 8 I p V D 4 a A K f N D s p K S k A G G W A L X H e E A t Q t O P k r 1 A / I F k U P O x 4 p p Z E s x 8 p z C i d X C k U b R a d h g O E / c L j n + W v m 7 Q 6 8 K G D R t V s 1 M K L / q p b P L C l t E q Q i g g 8 T E B l s e Y l U 0 T k g 1 8 J l R O H L F 0 f S Q w Z L 9 t 2 0 4 s X X K j 2 g q I 8 8 A + F 8 e P n 8 R S Y f b k T l t k K m o L Z p g n h G F i f v m a 9 0 Y z L 8 4 0 f J / N A O I M F G 9 + M 3 a t w H I P 1 k 0 l w P M e 3 r 0 L c x Y v w Y E d 2 + B 2 9 a N Q m L q + + j x 0 x Y U F 3 5 2 7 Y L F I h n d U D c x 9 D 3 4 c P / r B 9 2 D Q h F F 1 7 r R M U B A V k 2 e I 4 5 + F Q / t 3 i + a a i 0 B o e M 5 + N y C n p 2 a X Y l G 5 D h W 5 V y 8 n j i D D d H S 0 C 7 P E n f 5 k c D W f 0 p a / x / 9 X o h W u F I z 4 k Y F Y 2 U p / g + Z r I m h B 4 m D E i e b P 5 d b a a C b x u u l 3 J R h y u M V U r i G d P n 1 O j U c i Q M J R z r R H c b r D I J o 5 p j L e u Y b I n f Q 9 P c 0 q K Z e R S u Y G b t q 4 R e V 3 s u 1 0 d s 7 F k D + J n g K Z W p 2 f z c i 4 d E O E s Y L 3 X y m M m F h y I E i 8 b G i a I 7 4 x 7 y 2 B R P k 9 l y T I y O z m y / / q u b y n n s v 9 X j g m 7 y c e f H 0 5 s F w p c Q / U V M n 0 y M z y t 1 5 6 Q f W i s M o 4 3 3 z H X T h / 6 j h s I g Q 0 G 4 6 6 Y y 5 / F A X p O v R 6 o v A G Y s i X 5 z 3 u K B x m c f I i M T H x Y r A Y N c r 2 5 2 e u F X j + C Z k h l G Z c f S 1 I M 5 G E x 0 g g n U 1 m M d D 0 y b 3 O v T E S o L b g B g a U x K O Z R i w 7 5 / r V S K A m o 1 b i O e J S e X R B R J + H X a P u Z q R u U E p Q i 1 O H a v H x z I Y Y 5 h Q E h W C 8 e O W V V 7 F m z Z 2 i P f p U I G L J k h t U b d N d d 9 2 h G J c a g M 0 u m f P J U v 6 r D Z 6 f a 4 7 c q 2 v R o g V X x K j j A e v W G u o b l K Z d f M N C p S W 9 X j e 4 o V o y E o K P m p H X y O t S W t I p z E R n u L k 3 A o 8 w E 0 V W q z y 3 6 3 1 w + S L o 8 0 Y R D M f g l P / X k p k I X k e 7 W y e / N 3 B g G F C D U 3 q O F z R Z u F j K 6 B A Z i 0 0 / 3 u 0 a 1 r s B J T D D 9 d R A o 4 E + D i d q J N B k p Z P O C R 2 L V i c h M G i x Z f N W 5 U 8 l o y A 1 g m X l T I j V i E 9 E z W 5 S H a 6 e e + 5 F t V A 7 b c Z 0 Y S K T E k 5 x U 4 r a 0 Q t 2 B r q a G / M l g / d E x j 1 3 / j x O n j q t 1 g y 9 S Y v P V x P s k / L C 8 y 8 q + m A L 7 1 d f e 0 P V k N k d c b 9 d M c / A Z y n I + E i M Q 2 K O d D c v q P z u t E k l O L n j B U y Z V I 7 z e 1 5 G R b 4 N T / 7 0 e 5 g 6 f T b C u m u X 2 j M c A m K 7 c 3 3 K H d S q m q A E j f C 6 + / y i / t s M 7 y p 1 i R P E I A d D z l e a 0 P p / / + E f V f 3 Q A w 8 + j E 9 / 6 j H 8 8 I c / U t v j P P n b p 3 F e J p 7 O N X 0 M + h w P P / I Y P v u Z z 1 y 4 j 2 S c P X M G J a W l A 6 9 G g k Y x H S e U h D U Y P M a a J p Y 6 U G h c z m T l 5 0 k w / A 4 3 k 0 t m Q o 5 x o 1 O P H q 8 W J T L G Z N K s b O 7 W G F a h + s m T K n G u 1 w F n 6 z n V o 5 y / t W P H b n U + + l D X y v e k 2 T l R z s 9 g E f s Q c s 2 L i + x j E S A E N 0 Q j w V O Y k A E 4 n v w f Z w j W 2 c n 4 i s X A D H s G b p Y v W 6 o a f 1 L r 7 t y 5 S 9 W Y c d s m N u S k A E m Y 1 c N B t 3 r 1 7 d 8 9 c X g 3 l t z 9 Z Z i 1 P t S e P S Y / L g Q r P 5 Q z Z S V E + L 0 n 8 A Q 1 q O 3 R i 7 m p E T P E g L O d B r S 6 d F h Y H M S 7 z T S i e c T q 3 y t N 7 3 n h x R c x d 8 4 c N c B s O B I W W 5 3 + y 2 + e f B z / 8 R 8 / V O U K U 6 d O w Y / / 5 2 c q I 4 K m w + D w P h n g c i U h B I m G D 0 7 g a O Y O / Y 7 2 t l a 5 p 9 E 3 s + O 5 d E K Q R 4 8 e F 3 9 l w g X T h S B 9 + m S 8 + Z 8 C 1 2 6 K o T d g g S m 9 B A t n l q v x a u g T Q g r 1 I S c j b q o e E w K / 5 e a b h n Q 4 u p r g N S Y W r p m l w U j j a G Y y k d A Y / H / m 7 B m 1 4 R 6 j h L R M W G P F O j / 2 K m T Q h 5 2 e 6 u s a 1 N L E s q V L l P / J c e K Y l p a W K O F B g Z G b m 6 2 C M n w w M 3 8 4 h t Y G h H u n z 1 q A I 5 u e Q k d T r a g 0 D V I y C 4 R j Y 0 i 1 j E 0 C X E s k E n f p X x W l h Z V 9 / 2 7 A 6 m N q q M R W n 1 e C c I i O L 4 R R b l D r P S R 2 h t e 5 a 4 i B 1 b w y 0 A w t n z h x A j O m T 1 P Z 3 Q l w 0 u j z j D W 1 p r q q S m k e E h W J g 1 J 1 M E g c f K + w q B j N z f E 0 q N H A f D 7 V F 2 Q Y a Z m X E l F C 7 G S b E X v r j W j s 0 6 P L a 0 J / O G 7 S F a R F M a G 8 V D E k p T z L 7 L k p 3 f U A m 8 k w e G W 1 j G 5 e M v j C y C D b r t E X 2 r v 3 A B b M n y s m 4 y l s 3 b p D + X o M y i x a O F 8 l 4 j 7 4 0 A P i U 9 6 h G q j S a k l m F A a q K E j o b 4 q o U T 3 + S T u M Y A 7 X 2 0 T z 8 j 6 X C p j o R f i F B / 6 z B J v / I z J g s d h 7 w 1 R L y g L Y X W f C j P y Q X E s M m b a h k z 8 S + n x a 2 E S 6 G u R 7 g 8 H a J S 7 Y M r / u c i C 9 M X O + K F 1 8 F M 3 F c 5 F 4 E 9 q C R J V s R y e b X D z O y U l 8 n s 4 1 J d 5 w k m 0 4 8 H s M n L B + i Q v U N L 0 0 c h 2 M f C V H 8 c i g 8 e u I C t G x Z d m l B X O 8 P J r S C W F E 5 n / p 5 V d V Y G G 4 K t 3 t N S Y U C G P R Q k i A 2 m p x a d z n o s n 0 9 N P P 4 j O f / q Q y k R h g 4 S Z z 1 x K 8 P 6 6 v 0 d y i D 5 i s W Q e D A R T 6 Q s V F h X D J t b K Z J 3 s M c r f 9 Z v H B u D D O B X 1 G 6 5 h 6 x q 5 U D z 7 4 o B q z n / / 8 F / j C 5 z / D M C t i F F 4 c R 8 6 j v O Y C / s 5 d e 7 B 6 1 W 3 q + 2 9 v 2 I Q 7 7 7 h D B O x F X 1 R L o u E w k 4 k S / w k y 1 3 v F T M R J 8 Z V u r f Q j 1 x E Z F z M x 5 H u 0 m S U e c Y Y Y D K b p j I W Z C G r H s D j o y c x E J J t e n A S + 5 m O w / 5 I g a r 5 H g u B C 5 V i Z i d 2 U + F m 2 K e P 1 U l I y 2 5 s m H f P q 6 L d Q C 5 K Z G F y h C c Q + 7 C R 2 a u B k 8 C c 5 n w l 0 e s 3 I F V P U K Y R H M B j E B 8 H a Q S Y t M 4 M l G U y S 5 l g Q v E 8 y + 6 7 d e 1 R p f a K V 8 7 U E t W l L S x u O H D 2 G f X v 3 K / + U 1 s F w Y I i f 6 3 u 3 i s Z h h P L c u S o l m N i G j Y x P b c N 7 o J b h u D L / k f 0 4 + B s 0 Y Y X T 8 P R v f 4 f D R 4 6 L m R n E H v m 9 p 3 / 3 n O r j x + W N 3 z 3 7 H J z 9 H s y f N x / c X z c Z 1 z 0 5 d q y g R M 0 R Z t L K z e o M l 0 5 u y E u H W R Q w 7 c B B O N 5 q V M R B I i I j B g N R B K J C g C H x Q 3 Q x t L V 3 g b s 7 2 N O E 6 T Q R R B C S H x N G o O Q f d D 5 W P 2 T J O Z I P h w N 0 Z L W I B E J y X U O l Z C Q Q g 1 Y / 9 L p U I M A q j I e L T B f y y L 0 Z L 7 2 3 B C L w y 3 l k b g c + L y 4 0 w v C p 1 1 F d Q M w N 8 Q U 1 D j R 1 d K E w P 1 v u g i v 6 Y b H h T T D b T C p x 2 M F d M + T i Q 7 4 w d t e b U e Q I I q r R i S + q g c f V h f R U K 3 S W N B j l X J v O m 9 X C 7 r 5 G L p T K 9 c p 4 D Y Z F N J x V f k O j 0 6 i E X j L 7 x I k V y h c c T W N w P o K u k I y d m K w y f m r B N S z H P G J 9 m C 9 v + p I W j D K m D A R R O 7 F b E 9 t y 0 / z l I n K P a A i j M A E t q m 4 W + Y n Z 3 d v Z L d e X p c w 1 W g U H D h 4 S Z s h Q i 8 N h t 4 y 7 i V q c Z 4 8 n P 2 / e t A l v 7 t q B O U U z U F B a g d m i 0 Y 6 f P I Z U a 7 p a 1 6 q Y U K 5 q o G j G r 1 i 6 A j / 9 3 5 9 i 0 a K F o p 3 C K s B D 9 A o j D 6 m H e r 9 h U r A T d k s U q U V 2 R L z i m 7 Q 4 Y U r T I 7 V w q K l C M A p I k 2 + m m I r O N i 9 s q U b Y M / q F q Z y A 1 4 E U W z x h k 5 M R 0 H U j F P E j 0 m V D W m 6 a E O v w k 8 v I D j u 2 M n K n t J O M G J u V + D o i s B V c L E 8 4 c L o d F U Y r M i Y M v b b + W C O s m m z 5 h b g z 3 d f g l 3 s y C Z t o 0 d S n h T + k V Y u q T p 8 G y y o C 2 N 8 Y R b p F J + a u F m U Z Z C a P s E y 3 s J M V I i a U N f H G 8 3 s x Y / Y C 9 H Q 2 4 8 b F 8 6 A X I v E L k / b 1 9 C P D n A m N W Y u 1 b 6 3 F 1 I W r k J N u h i E c R I s w X F F a R O V k 7 m 8 0 i r 8 k x C 3 n I h N d D g Y R S D f m u 2 G 0 G p R j f + e d q x R z j A U 8 f 5 y A g c a D b h T N t Q 0 r E M c K m p n K b L 3 z d h U 8 U H 7 T i V O K + F O m V a I I B s X 0 D A 4 R j O I 9 I 1 o G o R g e f e w R + D o D M O T Y Y R F T N h l 7 O l o x o U v E R s i C / N l G 9 F S 5 k T 7 B f u H a W 0 9 1 I i 3 P g f 5 I v 9 p s Y e W K W 1 T G C z X d O Z m l 9 6 2 G S q B X Y 0 G J I w p T q g E h 8 S W 4 K J t S M L Q D D u u r m N h 7 p t 2 g J B r X s n I i H m T k m 4 U I 5 a F h X 3 L 2 D 3 C h p 8 + N t F S H D L k N 3 l Y x Z S x e x E x u R D R + + G I 9 I u 2 9 C G m 8 E F Z U d r M j 3 a a 0 A i N 5 G e l Z F G r o c / X B m m F C Z 0 0 v f N 0 B e S 4 S X p S d I 0 8 I X h u B s 6 t f O F G H P n e 3 s v u D G q d c R Y Z c m + g Y o c F g f w B m Y X a W f J t s z U i 3 e 5 F t j y I n o w 1 u p w / F O S G 4 R R N n + s O I p H Q L 4 w W V d g r 4 M 0 R D i K Y S j T p z 2 m x 4 n B 7 x C 1 p x 7 N h J N D W 0 o r 6 + S f l b G 3 d u Q V N 7 K / z i L / k 9 P d i 9 f R M C E S 3 6 9 C X C w H r U i X 9 E 0 2 4 M f H Q B Z p E d m T K m 5 + v O K R O W S c j J 5 u 9 o Y C 5 j v v h l R N O Z B u R U X H 6 X k Q S 4 7 j h Q K 3 k B / F 1 m Z R w + c g w 1 1 b W q B z p 7 D u 7 b f 1 B t R h e M R t D R 1 C q f i a d f 0 U y e O n U y G m p a M H 3 2 F I S D o i 3 d Y X g 1 D C J R W K i P o c j m w N G Y G 5 a O A N K L r L B k G t H Y 5 B E T 0 o i z 7 S 6 k i G A y W p h T m i I C Q Y d M E b J d X S 6 c b 2 h C q q 3 y / a + h E l h g 6 k B W S R 7 8 2 k 7 o Y h Y h M G E u D A p F i 8 9 z v D W u M Z Z O i M B u 1 G H 3 3 j 2 Y N 2 s u X B H h t k A P b B Y 7 A k G f O O N W e J 1 B r F 2 / D h 6 f O + 6 k i s S c M W M m C v P y U V 1 X J x K u W k k e i l d m V L B W a v G i e e r 8 y W D E z + M O w l P n R u 6 s D P T W 9 C F k E C 1 R n I V g r z A y 4 p t h E 0 5 3 D K n R X o S N G W L u x d D j E V P Q 4 I W v T i t a M h N a E R i 8 n n C P m H W s V s 8 S a R l s h j X N K g y Z q Z i g o U e H s m y P G I V d o q 9 y 4 W 6 K w l D k U t r L 4 M 3 C 0 d 4 w u r x C I b 2 n Y M y e r l L F q A w S f t K 7 w W R 3 P R w V J j z 3 3 E u q R f L g b P 3 h w O y L C Z n x 1 X r m 1 D n b Z T z y L 1 / a 0 d / q g d W R i r Y m m T e x S z W m M O w p G X D 3 u Z B a f G m k L 7 4 r Y k T t p N j Q 1 w e N + J L O H h d u W b F 8 4 B N s H O N S P t j N N y 8 b O M J K 3 R A i H j + M W a m w G i 4 6 m u c 7 9 W g J i X A y W W C K G a E 5 3 4 a 0 y k x k Z a X I P W h U 4 9 W m x m Y 0 t T S j I K 8 I D c 3 1 y G W E 8 I P C U C k R H y q N X q R M M M I T i 2 8 m r B P p Y k M 8 d Y j b x D T 1 X T T Z p u u a U D q 5 D I c O H c S G L R s x e 9 Z s T K 6 s x L a d O 3 D / m v v F z 9 C i p 1 Y G X f 6 4 D 3 B / t x u p 6 Z n Q i S n H G E S H t w P T p k y F 0 W T A i Z O n h a G y E R B f x G w 1 w a a 3 w V X v g q 5 I V H 0 s 3 n F 0 z 9 F 9 W D x 7 E W K R G A L O C I w 2 o / K l f C 6 Z L D k H p 8 r V 6 U J W R Q p M d p O Y H F F 0 B f 2 w + k P C k B F Y C + P h d o / X o / I m Q 0 4 d t O J D n j 1 x E L n p E 9 H V 0 4 i c s h w l T P r 1 e b C H G q F P j 0 e X d H 3 p 0 D n M 8 D T K + B S Z s a n m 2 m Q t E J n a d s w s E 3 N N r n U k v 8 n r C + D P v v F N z J k 9 G + W T Z + M X / / M D E W I B v P b K i 5 i 3 4 A b s 2 b k d K 1 b d j k 0 b 1 q u a t j v v W o P a 6 i p M m T Y d 5 8 + e x O y 5 C 7 F n y w 5 8 / d v f U J k K T z z x u N L q y e i p E o E 1 M W 5 a 0 4 / Z u 2 8 / l i 6 9 U W l O B m s 6 q n q g T Y u p t b a e c 2 6 Y H D I f Z g 2 q m s + h Q n w + d o w l f v y T n 6 O w o B B L F y 3 D n g O 7 0 N v X q x J v G f 1 k 1 H R S 5 X S U b H 4 J 3 U s f R f G s O K 0 5 m / v R n q 6 B Q S y S l o Z G o a V y H N j 8 A m 5 Y + d D 7 3 + R L I K A 1 o C t s g E X M N p 1 b C 6 u O y Z 0 p y p Q 4 J X 6 T y 3 / p i L t 0 D l j b 2 1 F Q l o u l y 2 5 Q 2 3 B a h B l m z Z y u H P r u c 0 L c p d k I t g f E s c 1 D b r E 4 5 + J z G G 1 6 Z O a l w R S 0 w J L K 5 o c x 2 E Q K p 4 m K t 9 u s 0 O j F E E w x w 5 R u A J v H h 4 0 a d M c C K H P k I + w U T s w W 7 Z c h 5 q R d D D S L O L x p B k R E 8 m 3 c u x M L l s 0 Q r a Q T n y y M j n Y / S s r l N 8 R s 1 F q 0 c i 4 T A o Z 2 p F n j k 9 Z 1 v h t R o S J P d x + 8 A R c Y c A 1 5 o y q j O c t h w J Z 1 b 2 L 6 9 G X o c N n h D B u h 7 / X B k 2 Y X J x p I N U d V h P J a I C B m c K Z d l J 9 f j 5 R B / k c C r M F i L / b W t j Z U V p R i 9 a q V u O e e + 9 R 6 m d r P y 5 i K 8 z X n 8 L 3 v / x s W L 2 Z v 9 3 1 i s h 5 T I f 8 l c 5 c j r A m L V g 3 g + P H j a u 3 o q 1 / + 0 s C Z L 4 L B D G + 3 X 8 Z Y q z Z i Y E M Z L s C S 0 Z l Z k V W Y D l t M z G M Z + 3 A g D E e h B Q b x S a l F d u z c r f w e u 8 2 O / Q c O Y q l c w 9 n q s 6 o G j L 4 y a 9 B Y u c x c S 2 6 m Y L z j Y b S J M K + X u U g X s 8 H R v h d N z i w E O r V w W S f A H z W j s H I B X E H z B 0 d D J U M f D a P C 2 4 B z 9 t E 3 K 1 i e 5 4 M 5 x S A T e V 5 V m p 4 8 f g r T h a F q 6 x p R J C Z c X 6 0 L 2 V M v t t 9 l r w B / y I t 1 a z d i 0 p R K k Z q 1 y M 3 N w 8 m T J 3 D f X f d j 3 5 F 9 m C r O f 5 8 2 h v T + k N o L S S 8 D z w Y u X C P q b O 9 C R n a G y o p g K H v l r X F z w x 8 I 4 T d P P Y N H H 3 k I L 7 7 w M m 6 5 5 V Y q I 7 U w y D S l P X t 2 4 4 u f / D x i 9 n 6 Y k I Z o O A p P p w / d w h x 5 q X 7 R b m H 0 1 z v Q Z d O g N K t b D L s c 8 Y 3 c 8 N c a Y Z g s 5 m N d K s x i G j Z 4 z a o r V U l a W G W W X C t w X X B p O T N W m A Y w F A x A B A M R d P d 2 q 5 q q i e V l 4 v R o c O T I c U y b V I l 9 Y j U Y D S Y s W j g P j X W t a O l o h s 4 g D O p I U Y v Y F e U l 2 L 1 n v 8 o P p P 9 Z O m E i j J q h C 9 p k l F 3 b 9 m L h 0 n k q U j d c k C P Y I 0 I y Y + j 6 C T U m G 8 6 w Y n u i M C L R 2 N g k 9 6 N F v s y 5 s 8 U n 7 2 l h z 7 f A 5 / S r P i s l u c J A L Q H U R K 3 o 9 s c j e 4 P x g W S o s c C o j y F Y u x 5 + f 0 D Z 1 m z S z y J B m n 6 M / t y + a p V I S w u 8 H R E Y c r 0 I R 4 M q a K D T m / D G u n U q 5 M z 8 N V Z 6 0 o z g f k l c 9 7 j r j t v U + c P i E r C f x d m z 5 z G x t A J v b n h L m U D 3 3 X s 3 T p 8 5 h 7 L J c 4 U Z 4 h N M 3 4 v h 8 X N n q 1 F d V Y c F N y 7 H w b 1 b s e K 2 G 7 F 1 y 1 6 V J D s h v R L p p X E T x t 3 m h 0 u 0 n y O 1 V p m 0 n l 6 3 u H 9 C G D k B R M W m 9 3 O B T S v X G 8 u S 9 2 J i Z g a R K x N P x 5 p Z J V w Q v x 7 I s E Y x I S u s N O J I o E / L i G s C 7 H X Y 1 d S N 7 J K x 9 z r v 6 N c i x x H / D c 4 F S 0 i 4 l v T 2 m 5 u R W 5 i N a d O n X L L n M 7 U U P 5 c M a j N L B j P y + T 7 X B S + 9 Z k Y N u b s j B e T d d 9 + p j r l a P C r z x Z i i Q 2 u / + N n d W q Q U m 7 G l Y e R 1 t w 8 t Q + U Y / b D H G p X U C n g D 8 I m / U i z O o 1 l U d l C I 0 W K l T e 1 D s E 3 s v 0 w 3 H I a h e w a f 7 O 0 U k 8 G E v L A Z + v 6 o G s z B C D j D 0 F u 1 i L h 1 i K X 3 I o h + O F C M F p c W B S l R B H 1 B G M w G + D Q d K o B A d J 7 r R s Y k B / w Q s w 4 h 9 L R 7 U J Q 1 E Y E u D a y 5 e j g b P M L I X u R M y o Y z 0 K R 8 p I h d f D 1 b G K F W M 4 z 5 8 p v 9 2 e h r 6 E U + T q G 3 Y g X S L C w j A L b W m B C + g m z 8 K w H X p W g S W 4 0 x T M 8 N q 7 B 6 M r i 0 w F 0 s B u P E O 3 W Y s e r y e Y w J 8 L 7 I C G Q S 9 p F 4 8 Y U X x V 9 a g t z M X L y x f h 1 8 o R j u v m O F i r w R 7 K U Y F i 2 f m Z m G m 2 6 5 D b 9 7 + r f 4 x S 9 + h b v v u U c E 2 B Y 8 + 9 y z e O J X j 2 O q W C H J o B m 4 f t 0 7 u O n m Z R f O x T B o f 0 s Q r m 4 v C m e l w e n T Y 3 + j 0 M w I G F v M 8 w M G l p h P L Y w i I 9 W O F D E b S r O L c e j w E R n g L N i z j M j I s M N i N o p 5 l Q p D u g l t t S L 5 k y R a i 8 + D o 6 4 + l G t T M M 2 e A o d J A 3 v B 8 C r e 2 d y H o M g k r S U s z M S V + 5 h o u y j M A 2 N u t M S r b 3 n c j 1 7 4 Q C Y V Q o P 4 V k E g 4 t c h 1 Z S n M p 6 7 j C a 0 u 7 n w q Y d j U g z N 1 V 3 Q d m d A n y l G n z A o A x J + b U i Z f D C I U M h O Q W z 6 L Y q Z j j Q b V c q Q K d Q V / + F r i A S P c P G X D V D d 4 r 9 2 e 1 k P F D + e Q G 9 1 v D T l b M e l B J g q T t h g D T I c g m E N O s V f J j M R m z d v U / l 5 N 9 9 8 E w p y C x A U s / v B B + / D w w / c h f q G h v i H B F y X 2 r V 7 t z z T q N 1 Q 7 r n n f t V b c N q U i W r j u k 0 b N + C b 3 / p 2 / M N J 4 A Z 3 9 9 x 7 l 2 r 3 x p Z m C v x t X Q i 5 k + 1 o 7 B 2 d m Y g P r Y Z i M 8 2 O U + J v p N t g z x P f 4 p w L n U Y f C q w Z 8 I l 7 4 R E n M 9 d s h V 1 v U A 3 t s + 2 F 8 L S L F j D p k F k x d G G W C a O U x M l g P z 6 T P R 0 Z K Q y 5 c 4 E 0 C j e a 4 P e U w W H r U i Z k e 1 s L s v I y 4 E U H D D E 7 z h 2 u Q V 9 n F 5 a t u l 0 I x i s a 1 C 7 M 5 I R T / I 1 M X Z 5 o u S 4 Y x M R g Z s R L v 9 m O N W v W 4 K W X X s G t t 9 6 C g N u P 6 o Z q q K 1 X U r M w Z c Y s 8 Q s P o b B E z F E x P 5 3 O f j T W 1 4 i E v R V G a w o a 6 m v R 2 9 m K O + 5 9 B M d O V y O a M n n g y q 8 + K M S o s e Y X B S 8 w Q N g v w k G n U Z k u i T x R g m Z f a N M 6 + J e t Q Y p 5 K P n x s + y h z k K / C e J / B c Q H r a m r R V t L G 1 b f H j e 5 e 2 v 6 k V J k V U E e 7 o z S 6 M n A D Z M d i g G N z O Q 4 f U j M Q j G Y C 8 r Q L s x W O b U c L 7 7 0 q u q V f v L 0 W W S k p a O o 6 G J x K S s s W K U b j Y W x f e s e r F q 1 Y u A d e a / f i P 2 9 G v T 7 L 6 / 5 P z B R v v G i O E X s d h G Z j A J 5 2 o I w l Z q Q n S K 2 r 1 e D l D R x N k P M W o 5 r H b X Z l j i 9 j P C F D C E x B w d M u 6 Q s A P o n L 7 z 4 G o q K m d y q R V d 3 D + y 2 F N j l s w 2 N L U o 6 d 3 b 3 w m Z O x e M / + z m W L 7 4 Z T B V K s W c g 4 A v B r B W z T b S R X m e A w W I X 5 z s M V 7 A T 6 b Z M i F s E T a 8 J j n J h S l N A h K J o R B T g 6 L E T y r b n f r t s Z X a + u k r l 7 n H X P J 1 e T F Z R F U U T Z q G 5 s U 5 V l D Y 1 1 M C e l o 2 i 0 n L s 2 r o B k y o r E R b C z M / N g V N X o g j 1 W o G a i n 0 o y F S O A S b R C g e R q e g / U i E l Y g b 0 c b r 6 s 2 D I s q j F + M F g m + + z x / Y j L 1 f M 2 j 6 n 0 h Z c r G X q U W I X G C 5 y G + z x S C Z D 6 1 F P m 2 o B V 3 X 6 K P z u L h X w y M r K g E F + 2 x I 1 q 2 u Y O W u a W A U R Z N r T 1 I Z w r g Y Z y 0 A Y E X 1 Y T M H t 8 H n 9 O H H 8 N F a s u P m S J Y H u + i 4 0 h I c K 2 e H w g d F Q z O W K d h 0 V Z 3 a m E J Q X n T 4 2 V 5 Q b G H j f W b 0 J d v E l m G E e 7 j m L G y c V I u I T X 0 M n Z l A W J z a M 1 8 T e v n H h E t Q 3 1 S I q 5 l Z j c z 0 y s r h Y l y 0 M 0 q X K 4 r l X 0 P L l y 7 F 3 7 z 4 5 n q l S / N X K r e C l V 9 b K p P W p v X P f X L d O F b l Z z B b c d d c a 7 N 2 3 R 2 W T s y n / y Z M n 8 b n P P w q L M K h B W I P F g Z 0 d n S g o z E e / M J H D m A N P s 5 h s h V q E A h E Y h D m 8 o U 6 0 e t K R l 9 k K o 3 h h J g x d + O x r 6 F d M 3 9 o Y Q o M 9 Z 0 j y 7 3 C L t 3 H f Y + D F N Y b D F E N x u o y 5 z E G i e W n 3 2 X 5 0 x N r Q 0 t K u O j H Z 7 R Z 0 9 / S K n + i E L t M i Y + 6 T c R b m 0 n N L T 6 M K U 7 P / I E 3 0 J U s W q 3 M M B 1 9 v Q A S T / k I u I E v 7 W U j I L J G 1 a 9 e p T S U I p 0 + L V D G J P W 1 + h H w R W L P l N 2 z i 0 8 r 3 u W R B 7 N l + A J m m T J T P K Y F e N N 5 g 9 F W 5 c S A 6 t i D K B 4 a h H M Y w u s 6 8 p T T D p K k z k J 6 Z j z M n D u P E s c O o r J w K V 3 8 v Z s 6 e j 6 a 6 c + j p c + H + x f f A l m G F v 9 + r B t 6 e Z 0 V 3 d R 8 s a V a E j C G k p z v Q W N M G n U Y H n c m A n b u 3 Y M q U 6 a K B C m C z m d H j 8 s P n 7 k V J c b x u 6 o W X X s P H H r x f C J S V n v F S 6 J j 4 D R G b + F D C F F p z A L G g G T Y D 8 / 1 0 w p h e k Q I B 9 H j Y j k p 8 p o h e B S A C A Z F 0 s U z 0 i q b M 8 z m h F 2 Z 3 + W 1 C h F E Y U 1 t V K J o 5 h d a B B e t k d F c 5 c S q a q X J E 3 o + g u d f l Y T A m o s p n i P 4 W D 0 L W K F 5 5 5 X V k p K f G E 5 N T H K q z k a u n H x F t R D R r I 7 K z c 3 C u 6 j w e e / R j a g m C l c 9 s Y j o a / J 0 x m L O H m m G M 1 t 2 9 5 g 5 5 F n / P 1 x d A o C + I t L L h t Q z L + 7 l T 5 7 w p 8 + T D W j h K r D A M q E 5 u D 9 p T 7 c N R z Y e M o e x i h e l D f b B Z D E q L N J z Z D 0 d 6 L t I y m c H g R + 2 5 I 5 g x b w k a q k 8 j L S M X y / z 7 0 Z C 1 E t m F 6 T D b 4 2 Z C o D u G p r 4 G p D r S Y A 5 b o B N C t 6 T H z T t f j 0 g s q w O 9 L T 0 4 c n I b s v K L E A j H U F g 4 A d a I D u n i V 3 G / I n b 0 m T 9 / N v Y f O o G J O Z O g y R K J J 4 z S H x J m c j S I P o o z I D v K a k X i R k z x b U + Y J u X x G Z E S s c E v k 0 u N G d N E E R S f K d d R A V e 4 V 0 w l h 1 i k 7 X C 1 x W C 3 p K i O T C U l 8 R L 5 + p o G O A N 5 6 N a n I P I + n r F b J / r V I j u 1 Q s L E c 7 e I C M g x q 4 T c / n 6 f U B 2 b m m h Q v a s O U 2 6 d p q o A E q D W b W l u E m 1 l E J N v a O Q 1 G e 1 H e 5 A 7 e + g 2 n r V 1 d a q E P b l z L c e b 6 p o J x M O B g S P m A 3 q 8 X k w p n Y S Q U w 4 y F U K u s 6 r D g F 7 r 5 R u Z E h 8 Y H 4 r J r v 6 Y W U w m M Y h E W 2 k z p i F k y q e X g q A + A x V i Y 7 c H M 6 F P q 0 D Y l I P 2 9 D k q G b N P z K m O t i 5 Y Y z o E x d b e s H 2 T K l 2 3 Z 9 u w 9 9 B + O F 3 9 O H O 2 C p O m V c D T F V C h c U 8 / d 6 H w Q B s L I S P b A Y 3 4 B k x k d a S m i F 8 y A b v 3 H F C F i j V N 5 1 U Q Y M + e v V g 4 d w Z + + d N n U D Z 1 k T J F O z 3 M J B C t Y 2 D B g 1 c t z u o N o s W 6 7 L A X C g t G P d A X u m H S p s F k s q L p T F Q k t 7 h 4 o R 5 Y j C n C 9 B l g N 1 r u v s 4 a p x R t D s 4 E 7 U o z v l 9 x U 4 U f W 6 v N q l V B u m g l + l M E p b w 7 Z o D N G J N 7 N c A k z M K I W n 9 X H 7 R p 6 b C a L m o Z m q i q G l b H s o r R 8 w T t e c O / f / r U m Q s F j + y P w e v o 6 H O L w W C G 3 j Z U o x E M K t H E Z w X y m + v X i y A M i T D O g i P D D p v w V W t 4 b G t 7 H 8 g o X + f x V 4 S B i t H Z 1 S P O v R 4 9 3 Z 0 q D Y h d R s k I 7 C 9 o L 7 s F M z S 9 K j y b V m 6 D 2 x X G j l 1 b U J Z b j k m z J 6 B G p B g X A + 1 2 G 7 q 6 e l F Y k K M k q b 3 g 0 o F z N n i R K i Y A 0 d P b B 2 P E r P L 2 i n K L 4 P T G t 6 R h 0 S K 7 8 T B Y M X 1 q J T q 9 A a T a f C I A h D E 7 T U h J N S F q 8 i i T L 9 a b g m i f E R q R y u Y 8 M T e F y J w e u X 5 T N o I N E c A q 5 m j e R c l K / 8 d V 7 8 P + 4 O W T S d 9 P m J o b Q m F q P L u B / o p J x o C C J h m R U A T N f V q U D J h t n K t X X 3 s T G W k p q s o 2 J 3 f 0 J j r e N v G J Z A y T Q X 9 1 / d s b x O S L L 8 4 m U N / a h 5 L c 1 A v Z F P y t + E 7 7 l / b c S 4 D 9 K w 4 d P I L Z k 2 f J 9 e t Q J U J u L D v R f C C j f P N m V i J q K 1 b t c W 2 5 0 1 A 0 Y Q a K 2 Q s 8 s w j 5 x Z U I a e y i u e y Y N k G D m D j I B r M e m m g U 2 Y Y c b D 2 8 H W m G d F h M N t h T x d y T g U 1 N d a i J 4 I S H + j U w 2 M Q 3 k s n u b x L G K I 0 z E z U F k 2 i j g R i m z p w I U 8 S E P G G m n I J M W C 0 m Y a w s 5 O b E s 8 F T x V F m J r h G T L r W q h T k F 9 h h 1 D j Q 1 t g n m k 6 P 7 r 5 + p O X a 4 Q / 5 E N V F o A n a x H k 2 i 4 n Z j c y c d P T V e q G 1 i Z k S i I r P 6 E Y D 0 k W i a 8 T p j y i H n y H q Y G Q Q d b 7 P w B S o i o E M c / q w H S e 7 Y M t m Q 1 F 1 S I F R y p b D N d B m Z c G q F o k 1 K t U o x W F D o c z n S G B q V q h X T m S Q 8 b B c y l D s 2 c E 9 u d g w k w z A 4 k l W F 6 f Y T P A H u a F 2 3 D c 6 f a Q G r f U t 2 L N z H z r O d 4 n v q k V K Z n w x V + 2 M G d X g w I 6 D m L Z w M h z Z J t h 7 P e i M i W C 8 E A Y b H h 9 I h u L 2 o 2 4 h b H f Y r J p w u n w x 9 P g M c A X E 1 v X p E N L G U 0 P K M s J w N / h V R C 8 m Z h s 1 S E t 3 M z R m D f Y d 3 I u S o j J s 2 L J V t U L e s m U 7 5 i + a o y p K a a J 4 O 4 O K m R i d Y n G a 1 c a i s 3 h 1 Z n t 7 F z I L 0 u B q 9 M K a F f f B u M O h K q 0 W O u 9 v 9 o h P 1 w 2 H I Q X p 5 R 6 4 q 7 T w x f p R U F C s U o 2 c r l 5 U 1 9 a p s H t j f R f O n T s n 3 O N T 4 f v 9 B w / h X O N 5 m X g z T p 4 + g 3 A s L B N / G u e O b I P G 1 y G 2 f R M K M w 3 Q G y 1 i H g 7 v D 7 x f U J w W v r A I H P Z H 4 Z F 7 G r y W x 0 J L Q 2 4 K 7 A P H 4 x Z D j x r L k b L Z w 2 J S B j w B E a a X L r b T / 7 K Y T T g l J p 8 x e 5 p q Q 8 e s i V 1 7 9 q P b F Q D y s m A Q X 9 n T 5 U F D V w M W L Z 2 P a b O m I K 8 i F 1 t 3 7 0 e h v V A E K r c A i C I i 1 z t 1 3 i R s f G e L 6 u i U V Z S K P K 0 f 1 n 4 P u r Q j m 6 I f 2 o V d Y k U l m U n M D l H z e o M W / h 5 h w o 4 + m F J M c B T E N Q + d V X d f C F a 7 H k a 7 Q S b Y B 0 u G T G R M v m P W 4 o 2 3 3 h Z N m K 4 Y i W X s b P C S k 5 2 D w 0 e O I F f + L 7 9 p G V 5 + + W W V t r J 6 5 W o c P H x Q 9 Y 7 g + 1 / 8 4 3 v V A m 0 0 L L 9 7 w o y 8 W V l y H e I H u v o Q i D m h M Q X E v k + F R Z O h f C P K P p Y + B D x i C o m / F B I K c Q b k W s U 5 1 u j 0 I h T 8 C G s s q r K X z U c H h 8 3 f b 5 h X F F T 5 f g T L L V I q 4 g I n G Y f f P I O 5 d 7 F x f 9 x / I t i m i 5 E + t u 1 K g J k Y m Q P n 6 q 5 2 I q M 8 B f 2 t X l h E K B n S I t j X Y F Q t 5 u h v s n X z l F m L 0 d t W G 1 + r K y o Q o R n A z o 2 7 Y Y q K J W A N 4 s Y b F y q m T Y B B i Q 2 v b 8 O q e 2 4 e k i 7 F v h n 3 3 n u 3 0 q B E d 3 M M h z 3 D M 9 W H d m G X I C 8 5 R P I b 7 E Z V Z m 7 2 h 5 B W Z h O G u p i J z c V H R g E 5 o Z 1 9 P q S I K S j + s 5 g J Q V V u w I B B m W i y w p w i F U o 9 d e Y 0 S o v L 1 K B r h L D 7 P S 7 R Y q 0 i W R 2 Y J G Y G 1 7 P c X o + c W S T c 7 B K Y k S 1 2 e w z 9 X r 9 a 4 9 C J 7 x Q 0 d Y j v x D w 3 V s x G x L M S h 1 l M V G + P H x 6 x 3 V n Y 2 K U t E Q 2 k V + t K v r B O p f n 4 I q x G F i E g 9 8 X r f b + D G + s l m p K G v a I 9 x N w d j O Z T b S i Y k i O W R T x 4 Q D D j f N O m r Z g 8 u f I C E X N 9 k X T O n h 7 m F K P K v j D J / 0 g 4 A I 3 M Y Z Z d T H u R g 8 w Y o f l f d f q k 6 p f I c z D g w F Z v Z R N L E B a i u G H Z f J n X S 3 1 l f i a / O B e 7 3 j m C g v z s S 6 K B 7 J L U 0 d 6 p e l k Q I W c E L e G P W L Y 5 w e b 3 t 0 4 M o K 9 L H h o r c q I 0 0 W Q g R z C D f c 4 A z A 6 j c l z p U 3 F i + 5 u 8 s B e K 6 d f c I b 6 S A W k Z a Q i 6 Q 2 g X z Z Z t M 6 I 2 6 k G Z 2 w 5 z t l Y x y K X g 0 G r g E q 3 n K D a j u q E D l s w 0 2 K y d Q i D C X M J G r L J l S D 3 g F u n a G U a d P k 0 R 1 4 c F K 8 V K i H H d T i Q A m 9 p c k n 0 u w 1 O 9 s x c 5 Z W a E T V q k i 6 + S Q E 9 v v 0 q d m j N n 1 s C R O P r q 3 U g t v r Q f B X t 7 W H L i D M A d V A 4 f O o o 5 8 + Y g M 2 N o I C c S i k J H N T k C D b j d H r y z b i v u f f D 2 S 0 x O t i Z r b G z E r F k z 4 e v 1 4 2 C z + G R i d g / G h 2 f m h g H T Y Q i d m M 9 l m R H 0 p 2 j Q 1 z h 8 P 3 P u z h H o i a C q J r 7 v L Z l J D b 6 R O 4 F w E 7 c c p G e m K 4 n J 6 s / i L A v s d d u R H U t V i b F M Y U l G V L 7 r d 8 Z b T H H h m N + b U J K D V H u n M D p d W z 1 M m l R E P X q 1 Q F n f G M L h U M a H i p k Y Q K F I o R U A f 5 x Z 2 E U q g X N b W 1 F + Y y o c R R b x r 6 x o P R L f P T A k S i 0 j 3 Y H S 0 m I 0 N A x s f i b Y U W s S q 0 B 3 C T M R y d 2 n 2 E h n x c p b h m U m g s z k r L t 0 X + I e 8 c m J U F S r f L j b 7 7 k F V b s a w G z 5 B B h O 5 x Z A 7 E D L z g s L 8 8 U n H 1 Q C Q n y o G Y r w 9 w W U W U D k s t 0 T e 0 s M A 2 a i B 4 X Q K y e y w Y d e b a z t 7 A 6 K u R i f P G q s Z L j E m e 6 t X I J s M c P N 4 p N F I z H x 0 U L w t P q V R u J C M S N Q H X W d C M b c a K 5 r U k x l R x E c K I G u P x 3 e 1 o g K 1 e 9 1 m d G g G 3 v T k g 8 K K I g S t O 9 q j / c A Z K A g A b b y S v g r b K + d O z s b f X W e C 8 q D C 7 M U b t z r i u B G B m a u 8 A t o J Q T 6 o g j 0 B x E M + F T r g Q Q S Z u K w k L e C A a 9 q l p N A W s I 3 G 2 C s i P i n l k K j C M V L j T c y 1 b S p U 3 D y + G l o U 0 K 4 M b 0 f q b 5 L e w N + 6 B l K J / 5 T s r + h E / / o 3 3 / w I 5 l A s w o y s I i Q H U U j g S h s F j 3 C P t F O P h 0 m p g W R l m V E v T c + g d R Y C f R 2 9 + D E 2 d 0 4 s P 4 d m T w Z Q p k k a i 1 z h k H l k x n E P m / u a I K v z w 9 H r h 3 2 T B s K y + J h Y P o A / C 1 X R w C 2 P J H a c n F X s p v I B w G J x i x E + s R 4 5 D X R j V Y f 8 m N q G d M R 4 m C 3 q i 1 V Z h V i d 9 d 7 4 p k N g v L y M n D D 7 T 4 x u c g 0 X p d b p K T M C Z c P 0 r T w i 9 C D + J j O R i + 6 z 7 r E R A 8 q 4 U Y M L h G J x j S q A D O j I E e 5 A + z + F J F j C a b P c 8 R / k 5 n n R r 1 p 2 J 6 B L K + v m F C G z q 4 u W I Q + l s z K u s R 6 / F A H J Q i 7 0 K x W b F 5 b N u 3 d G M I e Y P H y u a i r q l U r 5 1 a D X Q U b O J G + 7 o j 4 W E Z o u Z O f + E M 0 L R i l 6 n C L w 6 x n n V J 8 6 D Q e E 4 q n l I m k C y B H b T Z 9 c e J 6 O 9 1 w I 4 y U n H Q x 6 f T i w E Z h T T f D 1 e p G s J / r J v H M a y b t N v i 4 8 X I n e q I f r E X b s Y K L u 7 T 2 E m B X q p L 0 i P z X i j + q w x F 3 H n I d 8 c J I d k b i K F o c W u g i Q Z h E e 3 n a Q j C l 6 t F 2 p k v U h g a 6 s A H m d D 2 8 3 b 4 L y x X m N F o d O t j y j c o / N q X o 4 G o S h v R E V A A i 6 O Q y S F j N L 2 e v P y g m d n M P 7 O K v p Z i j q O o y X N K Z m O f m 8 o i z s x 8 6 M V P J s N 7 u A A w 2 v T J d a Z k g o F F 5 h / Z I G k I a D 3 K F D j w m r i O y g P 5 D D u a J c Y B Y C + M X P 6 e q 7 T x 2 7 z 4 A N p h s 7 G / G + f Y q 1 b j R L c Q e j c V 9 n g Q 4 0 X W 9 e l X o R t M j f l A k m E Y G 2 K j F N H G Y Y z E x 2 9 C E q p 5 4 w / z 8 y k y k i T Z L s 8 g E Z 5 h g L b B i y 9 a d s G Z a 4 C i w I B K M I u g J i P b y w t T V i 9 r I 6 H 0 x P s h I l G a 8 8 e Y 7 + N 9 f P I m o t x M x 8 V M 0 / k 6 w x i l X 1 4 H W v h i O N W u R o 2 9 H h k 2 j 9 s n 1 G a 0 q i s d A j r v Z h 8 k 3 T E S 1 z F P Y J u N u N y C l x A J n 7 c U N C l w d F z U d Q a F l l 7 G 2 C d P Z 8 8 X v E s H o b g 2 g v z k A Y 7 c X j u x U Y Q y P + L g B 6 N y M y M b R V + t G S B S g V h j 0 T P 1 p 6 O U G 0 i b Y k F H p E N q I y v e 9 s B U Y k V Z q R 2 Z e O t 7 c s x Y G q x 4 p x U b k 2 1 y Y Z h M m / L B r K D G H U V a k g 9 l q w 7 l z Z 1 B V X Y 1 Z s 2 a h u r Y a 7 e 1 t y p Q r K S 5 C Q E y w P r M d p l C 8 L I D d Z x n G Z T U s i + C Y Q c 7 t 8 9 m O N x K M X V i h d 8 U a R G W J + a H p V 9 I q r H U r Y o B I Q m Y 4 a 8 N m F E 0 s h r O 6 B x G P B v v 6 U t D o t 6 A N V n T B p p j 2 w w h m c 5 S K N i L q 6 h v h 9 3 n R 2 N C g F s g 5 5 u z 6 e u 5 8 D f p 6 2 n H u 6 C 5 x + E t x e N v L a r d G j T U d 2 o 5 + W D L Y z y E e F K L 5 d u r k G Z S W F q m 5 0 J k 0 w l Q e W D L F f x U z z u i 4 6 B t 7 2 4 O i y S 6 G t f V m v X r f l C K P V B 1 6 2 Q I u L w V m s w b p a W K Z h D R g A g W / w y 5 V Z o d J l d q c q T 0 l M + R Q k V 8 G P r j c w q R e g i U n k y d P x o a N m 5 E v n 8 1 J t 6 K 7 i q 2 y P + T o c o s J 0 O J W u X / L l t 6 I x z 7 x M G w + O 8 r L y n D / v f d g 2 Z I b 1 O d Y e J b i d o m J E K d w M l I y O K l M i / G K J u o W o d b W F 0 Z t e y N a 2 / R 4 5 5 V D 0 M d S 0 N u i Q X e j a E V t q p i M O p U 6 Z E y P w W y Q L x f n w 5 / p Q I Z D A 4 t o t 3 D z d p H I N P 3 i E / R h A 8 e L W e c M l N 1 2 2 2 1 4 4 J H P Y c m q j 6 m U I K e 2 A L N v v B P 9 H j d K Z t 2 O G 9 f 8 g d h 6 2 a h c / n l 0 x w r R 6 h R h l S x p 5 D m 3 I 2 U G O a N 0 o Z h H a Q b i m 9 / 6 D v 7 k b / 4 E m z b t U E z 3 H z / 4 L x F q Y X z i k 5 9 V J v r f f f c f R T v + C j r 2 j h M 8 9 P A n h F H 1 + M a f f Q V G s w m N T S 3 4 + h 9 / B V / 5 2 t f F d 7 r 4 m 4 z 2 m e T 9 n U d 2 4 9 y R m o G j l 4 K L / W v W 3 K F S n V 5 6 + R W k F X w A W j F f D V j S T I i 1 O Z U J x g p Y h H T I L x V n c o C W + 4 X h D D Y d A q 5 4 u h E n I u E v c Z I Y f l d 5 f q E Q n O 5 e 9 L S 2 I 7 M g G w 5 L G r L S N a i o m I T d O w 6 I o 9 q r 0 o h o X / e L N j t Z c 0 o m r B k t b Z 3 Y t m k d T E Y j j u 9 9 B 7 1 N J 8 T p F T 8 C / f C 7 W g E r / b A P F 7 h T B z O 9 z 4 u P 0 t w n J l c g h l 7 x G Q t S g m p 3 l I A m B T k T b l D p U 3 z P E z K o i m J + j / 9 T I l 6 k c s 2 Q k L l g O h E r a V n N z H 4 c n B 9 q p 2 k V M / D A Q / d j 1 5 6 d + M a f f 1 t M d z c q J 0 3 E T b f e J N o n F T / 6 8 U / B D Q N u W r 4 M 4 U g M u T m 5 K J 1 Y K o z 3 A 7 y 1 / m 1 M m j Q Z v 3 v m G T z 1 1 O 9 U q 4 E Z M y 7 W Y L G H H / e S a u 1 q h c l v E z o a f j G X L c k Y 3 5 s 4 u e L D r 6 G I 2 l 4 D 2 B O 9 p r p K M Y i j 0 C R m Q X y x k T 4 R V / G t W R a x h e 3 w d k b g b L y 4 7 y 2 T U B M 7 J t J U y Z E J K c o q g C U c V E V 0 / m g v N E a X m J F z M H P G F F W x W 1 J a g m m T p m P e 0 j t E W t q Q N X E 5 F q 3 8 t N j 1 s 1 F Q M h G T Z y 2 G 3 p o K p 1 + u J f v D 6 0 M l d v B g w j C Z y y u v u c s H Q V 1 w U R 8 M x V l t t g i 4 i 0 s V F 7 f g v C j s i N Q c m 8 x r D e b P n 4 + 3 1 q 1 V x 5 5 + 4 X f g 5 u T f / 9 d / V z v W 3 7 h 4 M b 7 + p 9 / A 3 3 / 3 / 8 J u c e A z n / s c F i 5 Y g P / + r x + K Z t u E o q I i f P a z n 8 L q 2 y / N U C e o h S o q y r D 3 z F 7 V i m w 4 k I z K S u N b J H 2 o M y U S Y M Z x r u e Q S K x 4 S o k + 2 4 0 U T Y l a L 2 L q T 1 g I W 5 U + s 1 p W T L C w N w p N Y Y q K R k 3 I 9 A t D X b T P E y U e D I l H v T r E C j p E X n J H j D A s T D P S x H u + e X s j 2 N U 5 d F O D 3 2 P s W J L i h j W P j U Q 9 e P W V N / D Y J z 8 + 8 M 6 l 6 K 3 y I n 2 i V e Y x o k L d A W d I + V j 0 n Q b D 1 y H z l D P 0 e A J c 5 M 1 I i v o R 3 K v r y L F T m F M 2 A y l F w 8 / p 1 m 0 7 V O O X j 4 S G 4 s q 7 1 Z 6 r 7 G + t 6 l m Q C U + s X Q U W g r 4 Q M i r t S C 2 z I p W D 5 W B 9 j F Y 1 b 5 y c w 5 4 U e p U f R n C i W D J A m F M s c I U 6 s f W 5 n a r / A 3 f H I B I N F H t b r 8 8 2 m R 9 m h I N i Y r t c q q P r H X e u G j g 6 F C a b C e 3 H e t T a F b N b t A Z m s Q / N i H E 1 + m A Y a D 4 6 E s h M p B e f m K L c V 4 s 4 1 a Z F M B C G Z i D X c D j c f N M y N D Y 3 f T Q Y i i r 5 b K h Q e M E G u 8 O G T H F o g w 1 m a I 0 x G F M N q D 5 b j U O 7 9 6 D V x a 0 2 t d C Y u e Y k p k o w i N b W F t h s 8 U V J d 5 s P 9 u x 4 l n p b S z O C / i B W P h y f a L Z Q T k Z w h L 2 m f o + x g 3 V p o U A Q u b m 5 O N E b 7 7 H B u R w C N t v M s M G U a k R f f T 9 8 X V F k T Y q v 7 b H R a N 3 h Z j h b R O B p R E C O U A K f D G Y y W U R w B n v 5 e 2 L W x y z w O H s R D W g u S U d K B g s S 2 V z m I 8 F Q C X D X P O 4 h 6 K 4 P I 7 0 k F e Z U E 6 z p l n h T e I s N + a n x w U r J t 6 u U J f p M + f k F F 7 b 6 t G X F m Y l I y S l E 8 a Q y u B v i U i w A G f 0 k B H / P T + 8 a A a s F G p d B b e m Z S N d z B 4 f T M P F G p O 4 W H 8 w 2 q + o M R T C I 5 K q P o H R y h d r h k E E 8 V T w 4 B v T V u 0 R g B l T p T X G m E Y 4 0 u / j Y N r i b g q r 4 l G B 6 W c I R Z P Y 6 f b u P F E P t D 6 a J 9 I q p x p d q 2 V x g E I k 1 d 9 5 c l O V O x a Y t u 9 Q x L g S S + Q b v V R v y X 3 S S 2 R + B W i w W s c O N Z h V 7 I p j a w h S Z f M f w k u z 3 G D u Y P U H m q C g v R a m x X h 3 j m L M 1 W D K 4 o y O X P Q x G E 0 w Z 4 g P 7 o j i 9 v U a Y w o O s K c K U 1 o B q Y J p W 7 I C 3 y w 9 n v Q / O O m / 8 U e 9 F X 7 U 8 a j z q N b / j 6 w 7 C l m N F e o V N r S k y 1 4 8 7 c r B S m F n t H p c P r Q 3 t c H v d i o 6 o x Q 4 d O g y / O / D R C J s n w y u D k Z 6 l l s P V / l I E U 0 p q v A b M n 1 a I r r N 9 4 M 4 X q S U O F V l i v l 8 i j d / X d e m C Y S Q a l P M 5 x Y Y 3 4 + i h V l U G b z e b h P G C i i F b g s K 4 I s G Y / 0 l T h f 9 7 z 6 6 H O X P i w B l + j 9 H g D 2 k w t V Q L X V i P u q Y 6 O F I c s F v i O Z W J y C v B 7 r H M Q A l 4 / P C 6 v f D 2 B V G x s A C 2 j H h E 0 d c V k T G P M y F 7 8 q n F W 3 m 4 Q k 7 U t 9 X i 4 N E D c E a 6 4 c i x 4 2 z 9 O Z y p O Y O j J 4 6 j r r Y O m R m Z e P 2 l 5 7 F 0 2 Y 1 q V 5 W m q m b U t N Y I z W h w q u q c C s m / 9 O I r W H T D Q g S j 4 m d 9 m K N 8 a S a R G D J o 3 d G L z T 6 s A Q + m W L x q Y G M M V u Q a 1 C p 4 Y 5 / u Q j G c q 9 E D g 1 2 P T k + 3 c E 0 E J a X s j X 4 M U w q n w p r D N m b M N T O q 0 k B P g 0 j G / C A 0 E T P C 2 n 6 c O N o I i z D q g e O H Y b L a U F o 2 E X 6 v C 5 N m L M I b L z 0 p k s 6 O 0 h s / o 3 7 n 9 7 g 8 7 K Y o p p t 6 Y c + 1 4 s C B g y g o K E B h Y X y b z 2 R 4 2 4 S Y L R G 4 W k L I r L D A 1 y / + T E w H a 6 Z J L c Z b M 0 R T D W Q 5 E O f P V 6 n d K e m f 6 Y U 7 2 Y Z Z J T Y b D c K s Z L 7 4 D h 4 b t 6 1 D L G R S j K V N r Y C 9 v w u O A g d y c + L V x J 1 d 3 W r v s O 7 u H t x 9 7 w M f b g 3 l r N 2 O j I L J y D Z 2 4 9 j 2 l 0 R U t a K o w I Y d e z e g s a c T 5 5 t r c O 7 M W d E q q T h 8 c L v q A l t b 3 4 h T N a d R X F G m S r E z M l P w + t q 3 1 P 6 6 e r M B 9 Y 2 N a G v v g N 2 R i k M H j y I 3 N V + c Y Q 1 e e e V N T J s 8 A 5 U T J y G i i a r J S s k p h 9 f T j 4 L y G Y g F + 9 H Q U I e C 4 g r o U 8 e + 8 8 R H H U z / y m U T U I d O M V J X V 5 d o e p 3 K Y j i 3 q w 7 d Y q a l 5 l v E z B D D L 2 p A n 9 O P r A K L C D N 2 i N W j 5 7 w T j o w s + P v d M F j j 2 o 1 5 e T t 3 7 s b C h f N U p S 7 B / 2 z g E n 8 d Z z z 6 R B V l l X J + E c 5 5 c r 5 I A M 2 1 X W q P 4 c m T J 6 n P 2 G S e a c G E x K + i 2 f + h Z q j u u o N w d T X C 4 X D A 2 d O u p M / k K T P Q 1 d 6 C n u 4 2 p N p t s N n t K p T O t C L u w J G f W 6 B K n X O y 0 1 F f 0 4 i 0 t D R 0 9 f Q h F G b X V 7 / q L 8 G t 9 V n 2 c V a Y c c H s + T B a 9 S i Z n C o T r V E t v 7 g n a 4 + 1 B C Z 7 L n z G Y r g j F r g i K c g o m f d 7 Z h o n u E W O z s O s i T g z p K a m 4 s D B Q y q D I b M 4 T c Z U 5 r a t H 9 Y 0 M / x / 9 S V 4 5 q + E t 8 l F / Y K o X w t 7 R j q 0 t q A q m 4 l 6 t e i p 7 0 F 1 S y 3 m z Z u j A g l j g d W Q D q s u H S n 2 N M R S i z A p K w c W d s x K A s s 6 K I A / E g u 7 g 5 E a 8 m L u t B D c v X 3 Y v H U / b r r j N h j N X b B p c k T G G J V k U l k U g t 4 W L 9 I H G r q w T J 0 S T G f W q s V G M q o 6 3 s X + C W 3 Y t m c v y k r L k J m T J Y 6 r B z v 3 7 h Z / r V B M D e Y K B p A 7 5 6 F x N 1 Z p q O 1 A a U k G T E b 5 T V 9 Y / A X x 6 / o 9 M J v 0 I o V N q K 7 q E v P D J o T H r W V I c G Z 0 d X t F Q B h h E N + Q G + e E r n F 8 h E Q / u K a L w Q N m + r O k 4 W p g r q Y D m Z X x N l 9 7 9 u z D g g X z l a l G c K 6 c N V 6 0 2 C L o F 1 M v x 2 0 S I R l A V m a a W o R P z C X / P / v s i y o Z e k r O D F j T 7 e D + x j 6 n M G y 5 a J p k x 2 w E O N u 8 i I l G Y s d h n p X d c D n u W t G Q v d 6 P y D p U M v K M v e J Y r o O 3 Q c w I U d f 3 P b g a V r N X t I r Y y O L 7 6 L Q G / N O / / J t S 3 1 z g N V u M C H r i 0 b 2 Q W / w l 0 U Z k K r O Y H A m E t T 6 Y N X Z k i 1 1 t k L + e z m 6 k G F N R U F i M y u n z R F P l i F m Y r 4 h s v G C Y t 6 3 D L a a m E 9 W 1 8 d B 8 R 0 c / M m V C 2 U 3 X 7 j C q c H B 3 j x f d v T 7 Y j B o 0 N D v V Z 3 z e w C V + w 7 U A T 5 9 c 1 n 4 B c k 1 X i 5 m I D i 1 3 w 4 8 v U e w 7 c A h v v v W O e u 5 q 9 i D S b 8 C h S A b c o T w 4 0 i r Q Z R O z r t C m y i 8 O H z 4 u 8 x V n F A r K g o I 8 L F m 6 W C 3 m 6 / Q a F b V j e U a / M E p / Y 1 C 1 k U s g S i d 7 E M 6 F 0 q E P a c S 8 1 C l m I l O 1 i q / d 4 + + C 3 s K + 9 B 8 x h E J i k p n N e H L t k 3 j l 5 b e w Y 9 s + 7 N 9 x F s 6 O k E j 7 J v z g v / 5 L a R 6 W F n B 7 m o g 4 x S 5 / A C 6 X F x G R T K 5 m r + o 9 4 W u J o e F 4 C 9 y t f v i 6 Q i K h g 5 g y q R w z 5 0 / B / A W z U F S U g Z v n z 0 N 3 r A D W o k V w l C 5 R 3 Y r G i 9 I J u c j N T 0 N e Q T q m T o 3 3 + i 6 d k I c e T 1 z q p o u P Z 7 Z Z k J W f g V z 5 T I c 7 J n 5 c F r L y x N Q R n 5 D t x q 4 1 s o d h q K v 5 q x R E z V y e a I 5 n n 3 B f 4 p b m Z r S 2 d O C N H W 9 h y + 6 N y I 2 d h a t 6 A 9 y N e 9 B d e w j + r h 7 U q D Z i e r z 2 + p v q e w R Z w O P 2 4 Z O f + h x + 8 s T / I B S M Y P L U m e i 1 Z O D R P 3 o M X r F C b l 1 5 O 7 q 7 + 3 D j k l v w y C c + J Z o N W H P P / V h + 0 w r V q u x T f / R J f O q R B 5 T A / f K X / x i 5 d i t u W X Q n O t p i H z 2 T r z B d C 5 u 2 H 4 6 Y H 9 q Q F j G R S K m l K d i 6 Z Q e m T J m i O s T m Z O a i s 7 c T m Z Z M x C I R t H n b U J 5 h h S Y Q R i w 7 V 0 k 6 F h w y c 5 3 1 U X 5 P E H q N F e 6 u X q Q W 2 t F 9 v h + m P A s O 9 T h U 9 v S H G T T r m P x 6 P T A H H c i a l I K X X n l d m K l V + V N c v J 0 3 b w H a x C r o 7 e 5 Q c 8 N k 1 x T x j Z 3 O X u S K T 3 z 0 2 B E 8 / L E H h D G i a j O A P X s P 4 O b l y 8 V k 1 O D 5 5 1 9 C Q 2 M T v v C F z + H z X / q y + N r d W H 3 H H V i x b A X + + B t f U / s j 7 x N T f v + B v W I q l q p z / M n X / x S P / + / P c e T E M X z p D / 4 Q 2 7 d u w t v v b B S h K h b B R 9 G H I i Y G G 2 B J 0 a K 9 u Q O T p k 2 A i T l 8 W r H 5 + 0 N q k b C 1 r x 2 Z + n S k C b P 1 h k N I 1 x v Q V e e E Q S u + S 7 Y O R p M R D d U N S N G I Y z z x Y t q R 3 x O G q 6 F f Z W H s d 8 c b W H 6 Y w f 7 l X M x m Q e a 1 R m 7 Y h Z n T j I q J D h 0 6 g k W L F i g G 6 q w P 4 l Q 4 B f X 7 n 8 O y l f e g N 2 C C v v 8 c 5 k w r V 3 6 T s z k s A g / Q 2 c W j N G t U b d V X v / Z H a l + v H T t 2 4 O k n n s L X v / V 1 t a X O n D m z c c v K 1 T h x 5 B C e f f 4 5 2 G 1 W / O R / f q R C 4 g w 6 b N + 6 E U u W 3 Y y J E y b i q d 8 + i R u X L s O j j z 6 M N X e v x p e + + E c f X Y Y i y k P n s f f 4 H h V I c P X 3 o 6 S k R J x a F / q 4 6 X E g i F k L 5 m H n 1 m 2 q 1 9 t n P / N p W M y s 2 N S q z j w x k c p a f V S 0 2 9 A d w b n q b i x y Y F f d 8 P U z B M 2 Y A V / 5 A 4 0 l Z Q E c a z W q P u L X E u x 9 n h 5 0 i V n N F B 9 m g L v U v s Q M p d e d 9 a J K M 3 R b m 2 T w + 3 N s M i 8 p M j + e P v S 7 P C g v j 2 8 V R K i u V R 1 R + O V 4 D y x I L z A h 0 x F V 6 U W x a F S V 9 y S C V Q 1 n f C i e H N 9 k I B T z w q / p U j 4 3 O 1 p 9 p B l q q q 4 X f r S L N o k h 0 1 w o 5 l k E W 7 f v w J w p s 5 W f 1 S H m W n m 2 E V 1 u L Q o y y E z C C P I 9 V 7 N b t c A K s F + 2 O K e O Q q u 8 1 s p r P 4 J e p s D o s H H v D t g y C h D L m g + r U Q N N 9 y G k l 8 y H V 0 x M o y 4 C b 1 8 b C g u K 0 O g U E 9 S k g Q H x V m d 9 f o O K m v V c b H X w v k a 2 P Y J O 9 + W j Y 1 e K F H N E f F i d C n 7 Y D F F M 0 b q Q W m J W G w B s 2 r Q F t 9 2 2 A m 2 n 3 T i h u / y G a B p h h r n 6 T r W Q v / f c X q y W 7 x J e o Y H E D v 0 J u J s j C K Q a k S n 3 5 2 7 z w J 5 n U 6 U d V r M O T b 1 A l t s J Y 4 n 4 1 d p 4 e l p H W w 9 O H W j 9 6 A U l k l H n Z e F F u k x a J k K W L t h T L F i z Z h U K J + S o j k X T i h 1 w h y 0 o z j K o X m 6 9 X d 3 q e 9 G g M I F I r F T R Q h k T H Z w p + A N O 6 A 1 6 Y R Y L P K 4 w j h 0 / h o L C I p T Z n e g + / Y Z i x P P 7 X k P N o T e g d Z 5 X k S d t 1 I 1 D b / 0 E e 9 b + D I 1 n 9 m L X 2 8 + g b v / z 4 u N 9 Q L h J k L x Z 2 r U A m Y l j x 0 g m Y z p O q 1 n t S E h L g b m W A X 8 A H u e l O Z c j I S Y a 5 a w w n s t k R d A d L 7 f h r v z C O u h H A / y x X p W X 6 Y / 1 w F 6 g g 8 7 p U Z 2 T Q t 6 Y 2 p K H e 1 6 Z d S F M z G J L b y t 8 9 Q b E X C k 4 e b h O T u T A 6 l U r 8 f 8 D 3 1 U X p r M z E 4 M A A A A A S U V O R K 5 C Y I I = < / I m a g e > < / T o u r > < T o u r   N a m e = " T o u r   2 "   I d = " { F F 5 7 C 0 6 B - 9 7 F 9 - 4 4 A 8 - A E 7 4 - 2 4 8 6 6 3 9 4 4 F 5 A } "   T o u r I d = " 8 0 8 7 6 e c 0 - 5 3 c a - 4 2 0 c - 9 e 1 6 - 2 f f b 4 d e 4 0 3 a 5 "   X m l V e r = " 6 "   M i n X m l V e r = " 3 " > < D e s c r i p t i o n > S o m e   d e s c r i p t i o n   f o r   t h e   t o u r   g o e s   h e r e < / D e s c r i p t i o n > < I m a g e > i V B O R w 0 K G g o A A A A N S U h E U g A A A N Q A A A B 1 C A Y A A A A 2 n s 9 T A A A A A X N S R 0 I A r s 4 c 6 Q A A A A R n Q U 1 B A A C x j w v 8 Y Q U A A A A J c E h Z c w A A A y U A A A M l A W Z Z 9 g I A A F 0 R S U R B V H h e 7 b 0 H k G T X e R 7 6 d c 4 9 P T m n z c A m 5 J w B A i B I M J M i G A S J N u 0 q l 6 t c t m z 5 + S l R s v S e y 3 L Z r 5 6 f L F u i a I o 5 I J E g A g E i A 4 s F s I v F 7 m L z 5 B w 7 5 / j + 7 9 y + 0 z 0 9 P W F 3 Z 0 B g g A + 4 O 9 2 3 b z z n / P H 8 / 3 8 M v 3 j p Y A G r 4 N 7 r r 8 S z T z + J x s Y G X H b Z P h Q K B e T z e f W X G 1 H + N y 8 f j Q b 1 d W F / N W S z W a R S K T g c D j z + + B P 4 2 M f u V J / X C 7 l c D r / 4 x e P 4 7 G c / D Y O h + E C C v j k z t t Z n 8 I P v / w h f + O L n l t w z G o 3 B 7 X Y V v 6 0 N f I 9 H H n 4 M X 3 7 g S 4 v u 9 d t E J p 2 G x W o t f n t / g X 1 v N p u L 3 9 Y G j i W 2 c z a T g d v j K e 4 t I R Q K o q b G p z 6 z D 4 I B P z z e G v X d Z D K p v 6 l k E j a 7 f U k f 8 f v J a Q s m w 2 b 1 u X y 7 e 1 d a n f / S o B 2 Z 8 D k k Y / 7 i W U t h L P 5 d F t s 7 2 z H U f w Y f / / j d 2 L 9 / r 3 o p f d O h f 9 b / k p g S m Z W J S X 7 F q 6 8 e g N P p V A / 9 q U 9 9 c l 2 J i f d O y 4 D a s 3 e 3 u n 4 5 z M a C 6 l D e u 9 o 9 S U y R c K T 4 b W V E I h E 8 + u g v 8 e K L L + P T n 7 l / y b 1 + m w g G A 8 V P G 4 9 s N r N K f 0 M x 4 V g s K m 0 b U s S U y a T V f h L I W s C 2 t Q s x V C M m Q i c m I h 6 L w V d b p w h B J y b C b L G o v 5 X P y u + 9 d V n 1 t 3 J 7 9 o x N P f t t W 1 K w + b Y X z 6 g O G f v L / 2 c 2 m t D s t W L 7 9 m 0 Y G R l V J + g 3 q f Z Z R y p r Q F q 2 5 c B j n 3 v u B d x 6 6 8 3 F P e s D X v e h h x 7 F Q z 9 / G I 8 8 8 h h O n D i J H d t L D Z D N a 8 / U U 5 d T 0 q u 9 o 1 1 9 r w a P 1 4 N E I l H 8 t j z i 8 T j y c q 2 7 7 r p D E e j 7 C Y 1 N z f I O 8 e K 3 j U N S 2 s l s t i w w k + U I x G g 0 S l v l 4 X S 5 1 X e L x S r n x p E R 5 k a U j 6 F l s c o x S n O S z S F 9 U e 1 6 5 c T F 3 8 u f 1 W 7 O F z 9 p v + k b r / n M a a s a M x Y R B L W d 1 5 Z R y e L / j L I J 6 V f f 7 r v p S t T V + t S F X C 7 t A S s 3 D Y s f 3 G Q o w G s v P V w l n n / + R S G m W 4 r f 1 g / q h Y U D f U Z U v M 9 / / r O 4 6 q o r i 7 9 o o G T S k R T R 3 9 H R V v x W H Z R e b M y V E I l E s X 3 H V k S F I 7 4 f 4 X A 4 M T U x X v y 2 M b B L O 4 V D o e I 3 T Q p Q t a o G j 9 e r B v X 8 7 I y o p C k 5 1 6 m k j o 5 Y N F r 8 V B 0 r k 5 N G t E L Z x W 8 a Y S w H P k M u n 8 P M 1 K T 6 n h H i 4 t j V z y k f 5 x w H Z 6 Z N u L Y r K Z o P U N d 9 z R J 6 4 b a s y v f J m 6 6 W F 0 6 o Q T o 7 O w e P i N n y G x C 0 l Y h I k l f T w N 9 M Z Q O 3 E q c H Z 3 D 7 7 b c u 4 h T r B T a m V y T L a k R A + P 3 + Z V U H H W x g q o 3 c l s O W L b 1 o b W 1 V 6 u v 7 F S 1 t I o m L g 4 L 9 q d u u 6 4 l s N r 0 w L o h o l C r z 8 u O g v r F J q c v E 7 P S U + k s J 5 3 J r 0 q v 8 W j q i c v z c z H T x 2 / L g d c o J s 9 q 1 C D 4 D J W t j c 4 v 6 T j q 8 b V s S X b W a 6 k f w r 7 4 N + U X C S h v e t j U p 7 S c q Z m O 3 O q Y c J G f 5 s 3 i 7 Z v c O h I J + I Q y j G k x 1 d b W L L k z w L 2 0 l / n X b S v t W A n 9 / 5 8 0 X l X R Y T 3 C A / P I X v 8 J r r 7 2 O m 2 + + E d Y 1 G O I 2 h x s v v v A y T p 0 6 j Y m J S U V g 5 Q g G g 0 r a k X v y L 4 k r J F x 4 Y m J C / c 6 G 1 Q e E y + X C x P i E D K K V u e t v F T J a y H D I y G i / 2 G w 2 6 e M A Q o G A k i 5 s w 4 u B y a Q Z 8 z r q G x q l v z V H A e G f n 1 V / d X B c u U T 1 o y R r a m k t 7 i 2 B 1 6 J d V g 6 n t L M + + F c D C T M t E l D H c m O T b U I m w 9 9 1 R r y 9 I Y P r e 1 K L z u F H f n / + n B X H x n m O j A F z M 7 z y T O W 0 Y / r K N 7 7 5 L b a D v p m E S i 7 f 2 Q u b 1 b R w g 8 q H 0 b 8 v v u H i Y y r B 3 z k o 2 9 r a x H j 0 F v e u D x 5 9 9 B e 4 9 5 6 7 s X X b F k 3 k r 4 K B e R M 6 G p 2 4 9 J K d K B j N + P X T v 8 a u X T t E 4 h Z g F e L h e 5 c 7 K 9 i 5 H I g k L k r q + b k 5 / P K X T 6 h 7 m U 1 G / O z n j + C W W 2 5 S 7 / Z B g t 3 u U O o a v V 5 8 F / Z R o Z B X / R Q J h 5 V 8 S S b j Y p M U F o z 5 5 U A C 5 f n l R M X P u j r H e 8 z N z C A W i 8 h g 9 y D g n 4 e 3 p m Z F T 5 9 R b H g d J P 6 A t L t H z l k N Z A 4 B / x w y q b T Y U i V v r X q y s u c j K B 3 d H m 0 8 8 l n i I l k t V h s s J n l n u f 1 8 T B t P + m n U y p J Z g / z l D g P u 2 N u E c 6 M T 6 n d u S 0 b f f T d e J Q 2 Y U V R L + 0 B r 5 M U b E V t e C 1 o C / Z y n n v o 1 G h r q 1 e f 1 A h 0 P H M w O 5 8 o e w q m I E R M h k x o k W + p z O D x q R S J j Q F O 9 D / f c 8 z H p 6 D i + + 5 3 v Y X 5 + X k m n l V D j 8 y E g n L 2 9 v Q 0 p 4 b T f + M a D Q p A 7 i 7 9 + c E E C 4 C C 2 y o C i h 4 x M x e O p U U T H P l z J F q O K p R N l N a c E r 0 v p 0 t j U o n 5 v E H V r r a D 7 n 9 K p t a N T f Q 8 K M Y 4 M D y 5 r b 5 E w T C Y L 6 k R K l k M b h d q / O i q d F E 4 h d h 3 d v i x 8 j p J Q 0 b c s p Z M w 3 V y u g D e H g H 1 7 r l D H E I s I 6 u Z r r h Y R H M X w v E G J Z I f D v u h C J c i N L a X v i 3 + r R P E 1 5 J j L L t u v P q 8 X e O V z 5 / r Q 2 L i 4 4 S p x d t a M F k 8 e b T V i g A p h E d d 0 y f v J O / C 5 S E C f / 1 + D + I f J f f j s 3 / S h t r Z W H b M c 2 G F f + + o D e O a Z 5 9 D R 0 b E i l 9 0 s I L H R F t N d 3 e W g R K A E I n g c p V k i X t 2 7 q P 9 + P u B c G j 2 C P J f w 1 d W j q 7 t X q X U x k S i p 5 G J v L A l W f x 4 d u s d W G 6 q l 8 b q E 6 M r G M j 9 d 1 Z m G z b S Y q E h M + t + g v K b Z Y I T D p U k 5 I x + S m 9 N m h S n p V y p P u z e N 6 W n N + N M v o n / W / q o / C v q + 6 u C 5 2 q d k M o W m 5 r V z p e W Q y + W V q 5 p 2 G N W S K 6 8 s c Y f l s L 1 B s w 8 C C Q O a h b D K 8 Z C o a y 0 t z c j k N U L 7 5 q 3 N 6 u 9 q M I k + s G f P p c V v H x 6 Q o 1 N S p U W d o o 2 T S i X V + O G A L w f d 1 t W I b 7 1 B 9 d E m q i u h e + t I s J V 2 N K U t t S 7 a d H N z s w i H S 1 5 J g o S p g 2 O a x + q f b 9 q y 2 J 4 i p a n v s p G o Q v E C e r p 2 q n Z Y k F B X 7 e i A W y i e F + J B e V E W y y + i f 6 6 2 b z m U / / z m m 2 / B L n r 2 h Y L P N S s 6 N K 9 D N e / p p 5 8 V P T m A z s 6 O 4 h H V M R 0 x 4 f S M R T 2 L p + g 8 0 c H n j w v n 4 v z R f f s b s K X R j n g 6 J 9 f 1 r / p u d E i M j Y 3 j 2 9 / + 3 2 o e 5 s M C q m 6 U V F Z h w P S Q 2 W z 2 R W p T O U h k t M f e K 9 Q X N R V K T E 7 s V o L P y c n f + v p G U W W 9 i 4 4 h Y Z a D x 6 a F W R A c C 7 d u S 6 q / a l O C Q i M m b i N + A 7 b W Z V D X d Z V G U N f v 3 a k M R J 2 Y e D B F 5 M I F Z N M v X M L K A 6 7 8 W E q T K 6 + 8 X P Y V d 5 w H q H r y W Z 5 5 5 j d q A v X 6 6 6 / F 1 V d f h U 9 + 8 u P o 7 l n q t q w E b a d L m j P C P Y R z L V J w 6 Y E K 4 Z J L d i k v 3 p N H 5 z A w m x T O Z s d s 2 o 4 r / / h 1 X P F H B 3 D D t w 4 W j 9 a I e m x 0 T D k l a q S 9 f L 4 a 3 H H H b T h 2 / F 1 1 L b b d R 1 i M a I U k 2 E i Q 2 N k H V M E 5 3 7 V a p A i l K J 0 d 1 b z O H L 8 m Y R g 6 L D J 2 9 r Z q E l e n C T q x 1 F + 5 5 6 v 9 Z m y v y 8 N o F k q s 9 b h Q K C M m b p x f 4 d / l s M J P S 8 6 j i v a W S J a f / O z h 4 p 6 1 4 e z Z c 8 p G e u W V 1 3 D T T T e g u b m k j q 3 F b k l m D N j f V p 1 D U g V 9 4 o m n 5 Z p N S l T f f 3 k j 7 t t X i 8 9 e 5 s F 3 X h w r H g W 0 e C n d C v i n f / 8 u 7 v v r t / G / D y V R 3 9 C g V I i b b r o R 3 d 1 d 6 j P n o X 7 2 0 4 c U Y X 2 E E n x 1 d c V P G w / d f N H h 8 2 n T P S u B D i Z 6 I u d m Z 5 a 4 6 e l k i c c 1 K c b r 0 F y 4 v n N x / 3 I / t b l o s o C p o D z D x P h 4 o b W l Q Y l J E h S 3 o a F h d H V 1 q o P 1 B y p / s P L P S 8 F z i h / L w H N 4 3 d 7 e n u K e l f H E k 0 / h 9 t t u v e B w n n D S A K + 9 + n O S w L / / / R / h d 3 / 3 q 4 o Y d I T F J i P u / W + n k B T V j / j 5 v 9 i J r e 3 1 S l o R L / / p t X D b l q o 4 f L 9 x U Q E H h o a w f 9 9 e e I V D E m o C V X 6 j Y b 2 c a r T Z w b Y p H + j v N R h + x Y i R 5 V D + b B z / 5 V M v / I k S j F M M R D A U w Z H Z J h n l G v H q G 8 9 h / x o H + s 8 q V Y Y v z Y 2 f V y I m + V b 8 W x 2 L D i 0 i J 5 r Q 8 8 + / s G Z i o t f t + u u u u y h i o g e v G m h E c 9 7 q w Q e / t o i Y C B I B t / 2 d b l h N B u x u s a K z 0 Y N o L I 7 O W v l c Z 0 M + V T 3 E i I 3 a 0 t q C f X v 3 o q + v X y T W a 0 p a / e i H P 8 F r B w 7 i 5 z 9 / G F N T q 8 / y b 0 Y s F 4 a 0 3 q C T q h w U E n Q 2 V D p M K l E + v s u l E s G f d G I i s d X 6 v L i p V 5 s w N h b D l H g M / / J 3 w / G j b x c 4 h 6 I T F Q c b I 7 8 J / U b l N y z / X I n l f m P s H s O N y j n B S n j 3 3 R P Y u X O H s m 3 W E + Q 0 w 8 M j y s t z 4 4 0 3 F v c u B e 0 2 E g M J m l E Q o W A I a T G u r V Y t A F S X P t X A N j h z 5 q w Q b h p v H z m C z 3 z 6 f u W G p + P i i S e f x r Z t W 3 H p p Z e s + 7 u 9 n 8 E 2 W W v f r x W U O k a D S A V R / X l 9 t m c u l x U p o Z k C + j 0 r J c 5 y U E 9 X f E Z G j 9 R U T J 3 w W h P j o 6 i t 4 z y q A Q f H 6 6 p K K U P Q P 1 M g p + a N + R A 5 0 Q c N S m 1 b H 2 L 6 5 e N P 4 P 5 P 3 q d u u B Z w 0 B 8 Q j k 5 j f z 0 x M z M j N l m f D O Z d i i D I v T h F M D o 2 J n Z Q t 3 p + b v R K c d Z f B 0 O K 2 j i B K 6 o b 9 9 O 7 x 2 i J a m C s 2 e O / e h I 3 3 H C d S P k u d Y 9 y w m E b j 8 v 1 T p 8 + g 2 u u u U p d Z y 2 d v R k w O j y I z u 7 e 4 r f 1 A Z 0 O t J M I t n 1 5 b C b 7 s Z J p s X 9 X G o f a T 9 r v 1 Y 5 l F I l y f B Q M e K G v N O + m b + x L I 4 l J H 0 y M R X t 9 0 I r J c L G T Z d / F 4 F e / e g I 3 X H + d c I 7 q 1 + E 9 O e g o H U M i r l 9 4 4 S U c e u u w i n x Y T / A e D z / 8 m P I Q 1 o m R r M 2 k i 7 4 r G 4 m J R K M 3 S D k x E X W N T U h l 8 0 r i + P 0 B L f R o f r 7 4 a x n k F a e F a B k o y 2 v y e p U d y u t 3 d L Q r Y j p z 5 h x e e e V V 9 W x s h w 8 i c t n c w o T p a t A T / d Y T 7 j J X d 2 W g s 1 H a P 1 g W n x m P l a I q y N g q 3 f l a P x S / C N h / R L n 6 x 2 M I q n p 3 7 d D U W H q O d f r h Z k g l I g X e g B 6 1 4 2 M F u F t 3 4 4 b u J B z W k p Q K x I 3 w O T Q j v R q W G x C / + c 3 z y o v 2 7 o k z u P O O W + R F c g g E g o p w G f f 2 9 t t H 1 M C 2 2 W 3 Y J 4 Z 8 n Y j Z j T D c n 3 v u e T U B 7 P O V E t A o a U g 8 b C R 6 e a p J i n A 8 g 9 v + 6 i 3 1 + e F / d T m 6 G x 3 4 + v 8 4 i m g y i z / + z F Z c v b V 0 P V 7 n 5 z 9 / R L n z l 5 N g 5 W C b H T p 0 W D 3 D 5 O S k 4 n z 0 Z F b a d e 8 H 8 N 3 G x 8 e F 4 b 2 M L 3 3 x c y o K Y X 7 e L 9 L 4 C f W 8 n S L B r 7 3 u 2 l W D k h n B c L 5 R E h c L P j u D f x m 6 x O c r 7 2 f u l 1 G O u I z H 2 v r 6 B V t J H 8 9 M h N Q Z I 2 M C u b / 8 f P 7 2 m 7 N a 9 u / C l o y H C z S i G 1 q 3 4 O C w 5 i K + r D 2 N e m e J g I 5 P W L C n 6 I N f C h J e 8 W M F j h 4 9 K o S y T 9 k k j H 1 j R z h k Y 0 J Z T r b y A b 4 R o O Q b G R 0 F k 9 q 2 b t 1 S 3 L s U s V h M 2 U o 6 b v z z N 5 A o e v l 0 P P + H e x D P 2 / D J / 3 J Y f f / p 7 z W h Q T q h t k 5 T O U b l P u f O 9 a u k y b U y B X Z 2 K B h U 9 / 7 V E 0 + p m M K 1 E O N 7 C T L b Q 4 f e V n 2 4 e / c l i k l O T z O P K I / f e / B r i t N / + x + + i + 3 b t u H z n / 9 M 8 a z q G B s Z Q k f X 2 h x T F 4 N K d W 9 6 a h L N V S L a K 8 G x P z 4 2 g q a m l i W h S 8 S 8 2 N 7 l M Y g k I M a E B p N a f / O 7 6 d / + w b / + V r 0 M j J f 7 S 9 x l T + t i c c j 0 D E b f V s N y x E T Q s O e 1 q W I x C o P E x M 8 2 4 R R 6 F P J G Y X Z 2 V k W E 7 9 i x H Z 0 d H e p l l w O 9 i u U E 9 T f P j h Q / a X j x 3 + + R 8 2 V A h P I 4 N R 5 B v d u C B 2 7 s V J O 7 7 A Q S J F V K O h w Y W M p 3 W + l + O s j t 6 P i g 6 s l z n n 3 2 e R k M a d S I e s S 2 I / d f y 3 U 2 A h y U n F 6 g N v H u i Z O i Y d y m 2 m j 3 7 k t x 5 R W X 4 w r Z + J 3 M w + v x q t T 2 5 p b m Z f u V 0 s A r D J T 9 z z Z b r / e i b U t J o r v F m b J B Y m I Q Q E T u y c B e p 0 i X t d y P x 3 B O i T G C 1 Y 4 n c 6 G U W / y b A b N R o 9 r H z X T v P X d / q 1 X U r 8 F 5 7 U V N I t F 6 a k s E x X 3 L E 9 M K 1 C R g F i t v v d H E U w n m N l F a s A 6 G Z 5 n G K Y f F b J F B r T V K R u y 9 b 7 9 Q m t j 9 9 t c 7 0 d 3 W q N 6 h x W f D J / b 5 8 J k r G p S q x s H E c 9 j I e / f u w f D I K I 6 8 / Q 6 G h o Z U w C 6 P W e 3 e B I 9 h z h k l Q D A Y w m u v H U B f 3 w C 2 b N m i B u B a r r E S O B B o 4 6 3 1 O p R G 9 P a + + + 5 J N Q H O K J d y y U l G w O c i + J d J n S + / / A r 2 7 t m t 3 l l J t c N v q 3 f S J U U g M C 8 a S Z 3 S G i Y n x q Q 9 H e e t 3 j N U S E m f M t W S 9 0 / J M z J G j / l V e n v x G U l M P M d a f K a 1 v D / P I d S R F c e T W U Y j Y R E I Y m c X f / P Y 8 h j 0 8 x 2 1 7 4 b h w X O F l 0 6 m 4 G 3 e o g i k w Z X H / r b V E 7 P Y Q 6 v Q k + I e j C D Y v n 2 r s p n 0 T t h I M O X k V 7 9 6 E l / 4 w m e X O A V W Q q X a N z 2 n p X C E 5 m e w Y + c O 9 X k t Y H t R 4 j 3 y i 1 / j z t u u V 7 G G 5 z t w 6 O l k F a h 0 O q N s 0 K u v v l I Y n U n s A K d S E / l e 1 Q Y H 7 8 1 z O a g 5 o D i I + F 4 s I E M V 7 Y r L 9 y u n C c / n s f y 9 8 t k C 8 u w n T 5 x S E S q c q 1 v L I A y L P X p A m M D s z B x i I t U Y O F z j 9 a r 2 3 L d v D 0 x y C a a D 0 I 4 h s e q 2 F u c E G Q u 4 V l D l Y u J i O e g q 5 2 D m e 9 B G p y 1 a C b 4 r Q 4 z 4 D G u B N p G 7 s p Z R / t t b I z a E U 0 U p F Z i f L r w 0 q K W 3 E 3 d u L 3 l t 9 H 3 V s N J v 5 S B H 4 g D / 9 K f v L + 5 Z H 7 B j B g a G h F B b l B u c 9 + H g + c m P f 4 Y H f + / r a l C d D 6 j e c F 6 D 7 n W N s A o q x G h y Y g K U 4 O e L V 8 9 k E B l 8 Q R n i t K v Y 2 O d j H 7 F 9 y Y 0 T 8 Q Q e f u Q x e Y 5 J f O l 3 v o B X X n 5 N h T t d f c 2 V S i X k c X x 3 q m b H j 7 + L E 0 I M L P V G 7 + r g 0 L C K T r n q y i u E S 1 v U F A a T B c n J n S 4 H g o G g e j a q 5 b R r a W 7 / 6 M c / V e X c u O 9 8 2 5 D g M 0 9 N T S m C v O 2 2 W 0 V d P I H W l h Z 1 v X K D n t D H 0 F q I l u D x P H Z 6 c g L N r W 3 S V 1 P K 3 u H + i E g O 7 z K e R D I O E h Q 9 j W t h 6 k o 9 L S Y y V n s 2 / f 7 6 b / 3 z F g z 7 R c O T z 4 Z o 2 F + g p 0 J / u V u 2 J I s q 3 g o S S H 5 Y 7 q d q O P D 6 Q d X B 6 w U S 0 w + + / 2 P c + / G P Y W J i S q W a J B J J U T k u V Z W M a K + d L / j + H A z k n v x M 6 U r i 4 n z S h W B G 9 O p 6 R w Y z Y s C / J O o Q X e 5 U C 6 k G 0 d Y 6 n 8 F K i c f J Z a q l J E o O E M Y h a i j A y U I s 0 g Y P P P A l G T A W f P e 7 3 1 M S m l 7 U u + / + 2 I J E 4 H n 6 u 5 E I u f 3 3 / / 4 / l H f x 5 K k z K h t g 6 5 Z e X H f 9 t a u q 6 T M z 0 6 g V j s / B V y f E o g 8 u e k 9 Z e a q j v R 1 3 3 n W 7 a t P H H n t c G O o n q 1 5 T H + y U H q s R F p 9 d P 4 b X J X H M C V E 1 N m s O B 1 2 y L I f V f t f B X C 4 G z h L a 7 U r P F R b V k h m + r K y k e y x P T l k w G d E I 1 X B i K F w 4 O 6 u J S Z 2 o 6 G P X P 1 f D S r 9 V g i 9 B u 4 A 5 R + s B T q 4 x d e O W m 2 9 S K Q Q j I y N K n V x P d z M 7 m R 1 H r n / r f z q u 9 j l t J r z 6 p 9 e q z 2 v B T N S E W k d O m J P W X p Q 0 Q R l 8 v / n N c 6 r k G J + X g 8 J A 1 S y X V 3 N b P T 3 d a 3 Z E U P X T O l p T 8 3 7 0 w 5 / i d x / 8 6 o L 9 Q 9 W H R L V S u 1 A q / + 3 f / h 2 + / O U v K g K n g 4 R / q 6 m o f I d R a W t K a z 6 f z u n L V W U S 6 O D g o P q 7 Y 8 e O h f c Y H R 3 D k 0 8 + h U t 3 7 8 b N Q r z V U K 4 K V s N y 8 X j s K z p y D K J d r H T + + a B S d S z v D 9 6 v U t J O C z G 9 K 0 T F 4 4 z z c e 3 H R U S y R m J K 5 1 b v + G P H j i n X 8 P k Q 4 X L g A P z h D 3 + C 6 6 6 7 B i 6 3 S 9 k C W 7 d u v W B i o n v 8 q j 8 + g N v + 8 s 3 i H g 1 s M D Z O u U 3 1 z V t W T 4 4 M x r P 4 l / 9 4 E n / x a B 8 a 3 T k M i R p A 8 F q 0 f 9 r a W n H / / Z 9 Q a f M v v f Q y 3 n r r M M 6 e P o v X X 3 9 d S Y 3 v f v f 7 e E L U Y 4 1 Y V g Y H t F l s F f 6 l W k n p x f b g x n 2 3 3 H L j q u 1 C A v r 9 b z z I B 8 S P R V U m I S x n 7 / G Z u r q 7 F 6 6 v g 2 1 0 7 t x Z e Z e 3 8 O 2 / / w 6 e f u o Z H D j w h u o r H Z z M f u C B 3 1 H q M 5 + 1 G k g M j P i u B g 7 i 8 n g 6 / / y c E K D m 3 S O D p R 2 2 F m J a a z k 1 E h O Z V A m l s c v 7 6 9 D H d C J Z y k 4 2 W o v p v e U g t Z W D 1 6 B a m K m Y 2 7 U u 4 / 0 r x 2 7 h S n 3 9 A 4 u o / E L B N I 7 P f O Z T q 6 a o r x W c a x K T A r t a q q s B 5 H p / e E 8 z / s M n O n D j 9 t U L y / w f P z m D A 2 e D e O y Q D A x p b B b W r G w h P n t v T 4 8 Q 1 i d x 7 7 1 3 4 / o b r l O 2 B s s D f P 3 r X 1 V J i 3 N z 8 2 p A s s P K O 3 B Z S N t S B W G 8 I H O 1 M u m M u g / P L W d k J B j 9 e t z P r d b n U + 5 / u Y g i F P 5 O 4 t H P 4 2 d K T x J S O S h R e D 3 + 9 s Y b h 9 D c 3 C L P / x V 8 / X e / y k u J p B o q H s n H 0 + I f G R w d F 9 V 8 O X C O p 1 r q v G J w x c + s L 1 F X 3 y A E Z F M 2 k R 6 7 t x Z Q G y h v j 5 V Q / r 7 l p 6 T T p e f X x 3 R b n T Z + e G 3 T v / 3 D f / + t u V g Z V 5 K T W V e P I R W M l n h 9 y I o p U V 9 Y D X Z b M Z V 8 r S C V k / M y e n 0 t u u t K o H r C u L u t W 7 Z K A 2 s + / 4 t F J J l F Z 6 0 F H 9 9 X i 6 0 t S w m G c y t 7 e + q x t c m O a G B W D Q q i / N 5 s 7 K M j E T x 3 c h 7 P v e t H M q M N 2 H 9 + R 6 d I q T z O z J h R Y 8 8 j V z C o K Q k d H C S 6 J G T b s D w Z w 6 J 6 Z N A x g o K V d c n 9 n 3 7 q 1 y o 3 T e / g a u 9 N 7 j w z M 6 v q W 9 B d T / X 6 F 7 9 8 A u f O n M O Q D G z a b Z y M f f i h R 8 R W O q 2 I 7 + T J 0 0 o V O 3 3 6 N I 4 e P a a e x e t x o 6 G h Q U k p E r Q u r c o l N U F J w 3 1 0 B H z v + z / C x z 9 + j + p j u r P 5 L p f t 3 6 f e p f J Z n U 6 7 c q 6 s V A O E 7 0 n J U + n 9 0 y N b y q X j + Y K h S n w m D v x q 7 V g O t g e Z i 3 6 c 9 s e g m F V l v X j W y q e X j z D 8 8 l C 0 k C 1 j g t U o m P X 3 y M n L P Y A r g V y N + U z k f t u 2 b U N r a 8 u q L 7 A a y A 0 Z h X 7 s 2 H E V D a 9 x 1 Y 3 H t X / 6 O r I 5 M f z F h n q l a E O d O 3 s W 2 8 V G I F 4 5 H c C / + v 4 p 9 f m l P 7 4 G h Y z G Y e k 8 K H 9 n N u u J K T M 6 f X n U F C v p 6 G D F J S a 3 x c X O Y l v x X T k x z b 4 Y H h 7 F u 8 d P I C O / N z c 3 K m l G k F F x g F g o V U T t Y U Q / X e z 0 A J I o k i I J 6 D r i P A y D c T s 6 O 7 T I F H m m t J z L g U m C 4 b 2 o T j m d q 9 t u + n O 1 t L S o Q O N D h w 6 p 6 A 5 6 8 N Y C M l h O X j M 8 a 6 V 7 U f W r r I p U T g R + k c I c 1 J y 8 r Y w K X w v 0 B Q P W g v L 7 L v f M w a Q R h 0 c 1 J 5 P h 1 Z P h A j 1 S O i o J i u V y y Q E Z Y X v X j t U J i p y N 5 c I 2 o t Y 3 n 4 1 h U u S 4 a + 3 E C w W 5 E 8 O l P v Z f z 6 j v X 7 6 2 A X / 4 K Y 2 I G H v H + R z i n 3 / n B N 7 q 1 7 I 4 G Z 7 k W 6 X m I F t 3 O q K p M J R g R E 6 M 6 n Q m K 1 x / a X t x E P O s R C K l 7 A a G A X G u q K W 5 W b n I C w V 6 6 / K i 4 v l U e 4 8 I A V 5 5 1 R V K 4 n G q g l E p T D 2 5 W A 2 B Y C C s b p c 9 + 8 y z c p 8 r l S R a K / j 8 9 A B + 5 S t f L u 5 Z H p P j Y 2 h t 1 + q F s G S y k 5 E 2 V Z w S b J / l 7 L 7 l w G I u e n F N V q I 1 W 8 z w 1 V Y f T 8 y n 0 u t N a P R U n a g Y f U 4 a M T x 3 L F w I C Y U R l c R E x M 4 + D t f 2 + 5 U a y D K 1 q + H N N w / h K u l Q i s z 1 B p / v 7 / 7 u 2 / j G N 3 5 v i U 6 / n q B K 0 y I E Q 8 l 9 9 / / 9 l m r I b 3 2 6 E 7 f s 0 T q h s h P 1 T F + 6 6 8 / n v T M 5 A y I p I B A D u m s 1 N / B q K L e L q A b r h H L 4 8 N u K w O i e Z q R I M B h W R E X b 7 O j R 4 0 o q L D f w m J j H c B t e e 7 l n 4 N w S J Z M O M h X a S T f c c H 1 x z + p g R g H n C V n H c C 3 9 x 4 g K h g 3 V F F M 0 q o H P f C F j j Q 4 K T h L z f E q r 5 Q i T b V 0 u m Z a T U q N B M 8 7 O W m C 8 u m v 5 U k + X t a c Q K / i U 6 s D B x f V z q C v q q 1 h U g m o I a / l t B D E R N I Q Z a 0 V X L X X q 9 Q Y b l b a I 7 h q 2 m A x 4 Q d S 4 5 / / o m g V i m h N 1 o 7 L h a V t x O 9 / 3 5 n x f n b O A L Q 1 5 z A h N 8 v 7 f e 2 V c p d t z Y 2 5 a J X g P 3 p 8 b 1 U o O T K Y Y c J L 2 s 5 / 9 l J L c d F k z u o J p M H z e p q Y G 5 T y g 2 3 t s d F Q F J r O v d C R E B e J 1 B w c H i n s W g 3 X K P W J f l Y N Z A / X n U b R U D U z 5 y 3 c s 9 w C u h N a 2 j h W J q X K w r x V k I K z c R L V R V / 3 Y n j R V K r H W 6 z N L n D D q h R 9 1 r q e j 0 Z V D n S M L Z 9 v e 4 h 6 o y q t v D l v x Y p 8 N B 4 a s G J P v U 5 H S 4 G J i I C c v K 8 E 4 w V i a S 9 w U d x Q x E j D j x f 6 1 q y I 0 S j l o q P a Q s 6 w 3 e M 2 m p u U N Z t o l t E / W G 5 z v a v R w t j + C 4 f n V t Y B K 0 J b a u 2 + P q u 3 O N A v a Z B w I V M e 4 A k m T q I c j w 8 P o 7 O o S W 6 p T Z b m y L X X X c F O T Z q + 0 i 4 q l e x d 1 s E 3 0 6 A o S A w c d J f i Z 0 2 d V t P 1 a Q U b F f L c H H v j i B U 9 z V I L v S M f R S i h P i 6 c X V I U 7 L a P + c v 6 p H E x a Z K l m M p 9 x Y U Q E 2 6 b y O M K t 0 p 2 E o I 5 N L v X f k y j 3 t q b U 7 L 7 L X T 3 F I p 4 2 4 r R I r H c n L X j u r F 2 I J Y + c d x c O j V p x Z M y K N 0 d s O C x / 6 W 7 v F 4 K a D J v w 6 q B d E e P z 5 + x q P y u 6 n i 9 d U O 3 g C 7 F z N w J s s E r m Q j A 9 I x A M C J f X G r a c o I N i a 1 0 o l M o h g 5 u S h k 6 D H S 1 O + J x m I b C 1 q 7 T s c J 5 / 5 5 2 3 q z y l h x 9 + R N l / O g b m r S q f p 5 I D V 9 p V t M F 4 n f 6 + v u I e L Q y H 6 i C l m j b h a c T B N 9 7 C p b s v U R W D 1 g J q F I w 6 u e K K y 1 R d v A u R K s u B z K Q 8 k b A S J B 7 O W 1 H K M k j W a r G u O m f F E s + M i D C I r G l s b l H 9 0 y 6 M S B 8 X 1 W r + z a n 5 X J G Y j 7 w Z L R 6 n H W w z F 3 D z l p T K J j V Z X Y j 5 V g 8 Z Y v t U G Y N r A p v 2 z m L 2 4 1 r B U K P x 8 U n V Q e s J N g Q 7 m 1 y a d l G 5 4 8 M v K l O t c P x T J 0 / i k k s v V d K E a t 7 Y 2 J h y V + s R A / o 1 C F 5 D d 7 V X g h H S l m K N i g s d Y G R 4 D r t N q V 9 M 0 2 e I E q V 3 L B p T q f b f / G f f U A T y m y P z m D 3 1 G 8 2 t 7 b C p r r a I I c 4 I D a + v R g W y M l 3 E 4 / W g p 7 t 7 g c B J P F N i K z H i n O 5 8 g k T 5 8 4 c e w c f u u m N N 0 p r t c e T I O 0 o a M s m T 1 1 5 v j A 4 P o b N b n o + D s N i W Z F R 0 b L R 3 r j 1 0 j J 5 W u s X 1 s C N e Q 1 f j G Y 3 B Y i 8 6 U d G Z U b 5 q C A u q H h f h U i S o E j X o q b 0 0 a A 3 u D i W B N h K c 7 6 I t w T m u Z s / a p E 4 0 E s W j j / 0 C X / v a V 8 5 7 M P K 9 C s J p a Z B W 8 3 x R N W J E Q D n Y P j r B 6 P c j 0 X H Q E f y d r m m 6 v J k q z 7 W I 2 R E 8 h 3 + r q T i U K h c z u O i Q 4 P 2 5 M c 4 v l U 6 p S e F w O I r L L 9 8 P r q K i p 4 W f m r J g Z 1 N K e e l 0 y c r 3 4 H O T Q P i X N g Q H P d 3 v N 4 v t x V g 8 g l E u l Z K I r n P e 6 / L L V 2 d o v B + n O q h Z r F f 4 W S V G h w b R 3 q X 1 G V 3 p V G n p e u c K j u e L k a E B t L Z 3 L v S t D k Z k U B O h T c d 3 K v + d p i 6 1 L s L Y X Z t V K R s W Y y l P n h 4 d G r x 1 z v W 3 U y p B Z w d X w Z g r L h u y E t j x V P X o J A m H w s p e o K G t 6 f V a X e u V o D i O D C T W u O C A p h p S D g 6 4 a h H L J D J 6 8 D i Q d J Q 3 K A c n K 9 B S Z e N c k M 7 V t A l R 3 k + L U C A R 6 O B A X Q s o C S n p d E L Q w R A e / R n i i b h I g a N C w A n s 3 7 9 H 1 C r v o h o L n C f h M / F 5 2 K / c + D 7 8 y 4 g K 2 l q c 1 6 N K R C b D V B G C N k Q l M f E 5 m K t F q b w W s E 1 P i 7 1 F Z 9 V G w S 7 X 5 h j g O z J g l f 1 x I c R E d P V s U e 1 K A i o H o 2 Z Y 8 U j d Q 3 l C N S F E 9 Y / z t D p b N 2 5 r y K i U 9 1 u 3 a V 4 f d v 7 c 7 J x q / L W E F q 0 X K D L L 8 e r B I 4 p g q L p Q x a N N 8 M Q T T + F / / u 3 f q 3 3 0 M L F T a W j z B R u b G p W 7 m E X s p 4 s r 4 l W C g 4 H u 8 K 7 u L j W A K u u 3 a 4 S w 9 J 3 1 + S G 2 C T 2 N 5 w M O J H J / J h 2 W S 8 S G x k b l j O C A G x a m Q K l L U M U i + K z k i J Q a V B v Z F n z W a W F 2 l L L l B E P V j 2 3 Q 1 t a s p G H 5 O x E 9 d a t H u L D f K e l a 2 1 q U p O X 9 q 9 m p z D f r 7 x 9 Q a u J a w H A f j q f S k F t / M N q c C 7 p V 2 o g X g 4 o m X A L 9 d x L z W 6 O 2 h V F j C A V m F 5 3 K w c p 1 j 3 g G f 2 D U 9 L G J x e J v I 0 A q 5 / 3 o X f Q H w w g N v C o c 3 4 t a r 1 P V 0 m M H 3 0 o 3 s B j d H N j 1 9 X X L G p e s P 8 7 I g E r E Y 3 E V p K p D j 3 D m I K F N w U F Z b R 6 G M + t K R R O C W I u a R h W A a w h Z K y 7 F d 9 C l F w m l n M A Y j c 4 V I R q b m h R B c D B X v p + u d l Y D n 4 + R J I c P H 1 H q 1 T 3 3 3 L X w r B E 1 z 1 i A p 0 o l X d 6 L 9 h P j B z l f t X v 3 L n S K A c 5 n G x w Y E N u p V z 0 z N x 7 L Y z i x z l C j t Y J L y p I Z f u 5 z n 5 Z 3 i K t n 5 c Y 6 H 9 X a + 2 I w x W x g p 0 u 9 + 0 r V Y l c D J Q 8 T I l e C r v 6 f 7 p / A W E 6 r W b K I o N j h Y 8 I J u 8 o 8 G g Q / j f j N O D e 3 v i 9 f D Q O H H o e n q R e f u K Z p w a D n s 3 D T B + N q o H F O d Y a S o R K 8 D h u C 7 z o 0 O K g 4 u p 5 A y N y l l Z b c K b e b q o H T C l z p o 9 O X x f b G p d w y J G r q s b k G 7 G n N Y m 7 8 n M p k v l h Q w n H w 6 5 1 L q c f J 0 y 8 / 8 C W l 1 h G 0 g 2 m f 6 p E Z 5 S A R v v H G m 2 I z t W H f / n 2 q z e n t 4 / W 4 C s n p M 2 f V P B X t Q i Y K c m q E R U v Z v m s F E x + p o r 4 j x H j t t V f L u W 6 V R f z A V 7 4 M 1 t b f K J x P i F E 5 O D b 4 / n q b r g R O z r 8 8 U L q H k X Y E L 0 C 8 f e Q d R U y V 4 G W 5 k O 9 7 g R 3 X f B K f u 2 3 7 I u 8 Y X 2 y t x E Q s F + d H g t A b i R x o y 9 a t C 8 R E r L Z + 1 U r E R N S K z X n H 9 u Q C M S l X u 6 h t 5 M b R a E w + + 7 H D N Q K v L Y N t 2 7 Y o + + 9 C w P 7 S 1 R s y h P K O p 9 R l 0 Z f y 9 u K v 9 W I n l 4 P L W l L i H T z 4 B r 7 4 h c / j 1 t t u V f U U J i e n F s Y D v Z q s 4 J t O p t S c E + P 3 + B 7 l k n U t Y I n q j E j c L 3 / 5 C 6 p q L m 1 N B r 8 y c n y 9 Q Y Z J 6 c 5 2 W A t B V A P b b q 3 n V m o h R t 7 4 x z / + q U o M 8 x a 5 T r l 0 0 n G B z 3 b e s M u Y v V j b j Y 1 R u Q g 1 5 S w H k I 7 K w o h E I p 1 X 6 0 N d K C r r q b O Y B 4 1 + q h 9 u t w s 9 P T 1 o F i 5 P y c l n p P 1 X z U 7 5 6 t 8 c X Y i W Y J H N c r B v q K I t x 2 D 4 2 w 0 3 X L u I + L e K n f z W q F X F E F I d 5 a o k Y V E D K c 1 I M G 6 R G L z u 9 7 / 3 A 1 V b U A + l I i i t g i J Z W T O R h U L P t 1 Y H 0 d j Q g G u u v m p B B a N 0 Y / U k R n G s J 5 T W M T S s F o K g U 4 F O l o 2 E P 2 7 E S 3 2 L 7 2 G k Y f + l L 3 1 B N d x 6 r 3 9 7 I Y i l D M r r V w 0 c D J W 4 5 k + 1 d Z y 4 l Y M p A v R W 6 s y B h v F q d Q B v / o 9 v 4 K Y / f 0 N d q x p T O R / w f G + N V 3 k I V 7 o W i Y u T j u U Y m F 0 c h E z V 9 P S p 0 2 r C k Y R I I l 2 O o B i 0 O z I y q o h F B 5 n U t V 0 a x + b E + 4 k p i 2 J a b r E R W B 2 K j I a S t L 6 + A f / k n z y o 0 j n 0 Z + Y 5 E X k + O h f 4 e b V J 0 b V i 6 9 Z e p f Y x B e R 8 H T 3 L g Z H 5 J N L P C 9 E / 9 N B j a j U U O n x o A u h S d 6 2 o 7 B M d V C O p 2 j M Y l q p 0 J f 9 V v U K O w 7 W X V l O r u m o v n H u v F e z G A 0 M 2 T O n l o A V M b H x d 9 t F x U Q m m V h A O i 3 E R Z y V o n M 9 M T y v 3 O N U X H Y c G Q n j p N F c p L O 4 o g l 4 / w i w 3 u l i C 4 u C j a s Q 5 r d l l M l F 1 M A C 0 H H s 7 3 W o e q d Z p l g 6 S 6 4 g q t n 3 n T m V s r w Y a + X R c P P 3 r Z 9 V A K k e T O 4 e r O 0 l Y o h Y 7 8 s r o p h 3 3 0 5 8 + p C a H b 7 z 5 J j j s D m n H y M I A 5 L w a p x r 4 P u s J j j l O 9 L 7 0 0 m v 4 y U 9 + t u R Z l w O n H t g 3 l O y M T 2 S f U y q f O X N G b b T 1 W D r u S 1 / 6 v I r K Z y e z K j L n w t Y K q t P l Z Z 5 1 c E g 8 + 2 4 K b w 8 m 1 Y o y 1 T L W F 5 w S f E h y N T 7 M c k O J F 3 y u O I H 1 X o B z Y 5 l i I O 6 N v a m q S 9 R E U z k 1 u 1 3 I p e A V t a r S a 8 T 3 4 v y R H q 9 G l Y 5 S i G A B y 3 J b j d f i v A 9 J u b l h b W E 1 K 4 H 3 Z t 1 0 F o 5 Z C R w Q e t h P N Z R L 3 7 f / q n p N h n K w H u L 3 / / E H e P D 3 f x d O I c Z y T I R N O D d r V u 3 J S X X 2 + V u H D m N 4 a E Q l C o 4 m 6 n H y 5 Z + o A U n p y Q n 0 n T u 2 Y / e l u 1 W a w 3 q D 9 u W P f v Q T f P L + T y j V c D m w L X n s 3 / / 9 d 1 T 9 Q k 4 q P / L w Y 0 h J 3 1 9 9 9 R V y A N D R 2 a 7 6 u d I Z R X O G n l y W + 1 4 L a N u V J x G S z 5 K Z 0 w H x U v 9 S N V L Y D f 9 R W B A D d E 1 T t 1 2 O m I j 3 i p j 0 w p o k J r 7 I j s b M s u s 9 c f G z W o 8 d d / 3 1 C V z z Z 2 / i L x 7 t L / 6 i d c K I v F d 5 i M y z x 6 o U + i + C 1 2 o V Q l o P Y i L Y k a s R E 0 E n C p 9 z L V h J d d F V 3 z v + 0 z G 0 t r V W N f o b X X n Y z Q X 0 F z 2 2 W Z M X L T t v w 5 d / 5 w s q M L h g s K O l a 7 s i N E o l z u s x e n 0 j i I n g P S h t f C s k j N I e / u U v H 1 c e S d Y T I T H R 7 v / U Z z 6 J 3 / m d z y s 3 / p 6 9 u 5 W 6 W 8 2 z y 3 F d P q m + E v g s l f X X m Z o R F V O E d m g 1 l I / M B Y J i t u h K O D N z f o b o x a D J n c e u p o y K 3 K D X b D V V s 9 z m + u o 1 J W J g N E K l x + v T V z X h 0 F / e g J f / 6 P J F E o H S d z 2 g J K K o m J y I b S + G 7 6 w G u u u 3 b l v e h f 4 f 7 u / G v b u 9 + O e 3 a f l I 1 R w Z 5 c g K S 6 W d R a 9 m J c i s n M K c O J H + x r B V J L Y B o b Q F I 1 E t w 7 i 7 L o d L d u 3 C y y + / q t q N 8 Y z r Z e N U A 5 M f F S O v Z i A X M T E x i d 7 e 3 o V p A L 7 b 7 / / + g 6 i r r V P P t 1 q h H j J U x n 5 W R s Y Q + s I w U V H z 5 j J p D I r d x X b o i 4 V V X 7 4 8 O 4 V k I a H i 9 N h W 1 V F 6 d j X S N G / P d v l U / a W 4 d z S 4 c f M F l R g X o 6 / D t z Z 7 j b U u D s r A s I r + Q r u j P E q b v L z a K v G U e m 6 n Q 3 U C 3 4 3 M g u k l 6 w F O K n N y l s S 0 2 i Q w O 4 w O A X J / u v F Z z I Y 2 Q S X B f P G 6 d v x f X 9 m D j w n N c Z B X y w U j U 7 l 9 V w 2 a v R b s b n e r S k O 0 M X i P S v Q 2 Z H F N d x q R l F H l u E X l 7 0 R I K 9 T Y 5 M m j 0 c f J 7 o j i 6 n Q e 6 G k e G w E W Z e G k 8 q H D h 1 V E T K U d T J B o 6 A z h w o A M q + r r 6 1 O q f T V p l J a 2 C 9 G p I y 9 D I t U J 9 d O f + q R S z a a L q 0 h S 0 h 8 M z e F t k T r j 8 S j 6 M k k E w y F k G 3 0 4 F g 0 j E U j h W H A W x k g 3 R u c 8 M j 5 K T H k l K B v q 8 c e f x P 3 3 3 1 e 1 8 Q m m W r z X 2 F K f V R s R 9 y e R z + T h q L X C V O H 4 f 2 v E q g b E r q Y 0 6 p H D S M a i 6 k 1 z g W F V e U f e q X f L y g t 9 v T 1 m R a s 3 K 9 v 5 e Y I q Q U 5 O q b d W A 1 5 f z K 0 S o 6 M j M n A 4 V 2 N T W 8 A f g L 7 K B 6 U O E w F 3 7 N i p v p e D a T J b p c 1 G A z L Y s v M 4 + P I L + P R n 7 l c D j 5 q i L q h f H b C h r S a H A T m + H H t a M m j x a q k x V K l o 1 7 G Q y 9 e + 9 o A a 1 B s B j j n e j w 4 h e m J Z y p m O k r O h I L Z 4 v D g h E i I q z N I 9 N q v K O r N t 6 c D 4 1 a + e w t 1 X f R z u W i e c z Y t V s Y G J C G z z O b T v 9 W H 2 z D w a d 9 Z j d j K J x l a 7 Y g 7 H j r 2 L h N m C g v d q k e Z a o 7 S a Q p j O 1 8 D X N I G U U K M 5 1 A o 9 k 3 1 t o O M G X H 3 j 3 3 x r y 5 a e Z U N A f h v E R A Q S R n h m Z 1 A Q y U F u Y n O Z Y X E u V T u Z p O i 0 C S O Q t 7 H F E q h v D c F i C y E Z F a J q b l b q Q T g 3 g b Q x g O D p P N w N S 1 W D V h l E H l 6 j D K H h O N K R D K y e p c X 6 Y x P c v 5 Q 7 B j P D s F t q p G m 1 j s i m c v I c G V j s S 9 s 2 i w Q c I k 2 M E A K U / / L I y H 8 x Y Q l p u G v s i K f C y B o 9 S M W i s J h F b R U m w X P I e n 2 O e k z N T i I V z c L l c S A n z C a S M c E q 1 8 r L F S h 1 r I Y 8 A t O D a p 4 p n J L z D Q W 8 N m h T A c 9 s M 7 Z v J e b j J j Q L p 7 b J O 9 P T d / X V V 6 k U G b b h S m B N k m g o o 2 y z 4 e O T y A a F Q L L S Z 5 7 V X e x s W 0 p d E r 3 H 6 1 G p H p x E b v F 6 c e T t I 0 j M z s P V 3 I S d s v k D Q e X q p / e 0 u 6 d b S V F v v R v R i R R C Z p t a J Y Z w O s 2 Y j G d h d 0 u 7 i g Z j E 9 v Y L V K X 4 D h 3 2 1 s w m u s F a 0 D o i B b s S k L f 2 E 7 V T t 4 p e P 5 h S 3 w X 0 1 1 3 3 v k t V s p R M r I M T A j 0 S w N z 8 u q 3 B X M u j 7 Z e e V F R d G 0 1 i z u H O i 2 l 0 K f / + h U 8 f m g I 3 7 y l X n R s E 2 w W l w w r N w K B E P x z s 2 o J F b s M T C S t M D Q E h L C E 4 O C S Y Z d C H E K w 8 s k M h w q z s Q i t c Z 8 p 6 4 S j T q R D j Q V z A 0 E h 6 g K s b o t K s h u a m p F B b F w y a c g C J A Z b B j b U K K 8 Q t 9 h E H J 4 W p 1 J h W f + a b c q N L W 3 O J n B 0 i q k A x m I V p I I 8 U U C I J i 7 X 8 K J g i 8 q 7 5 O G x 1 6 l 7 x T C p n t l p b E B 8 J g N j w o J s O C 2 D 0 Y D Y b B a H A 2 5 4 A 9 N I O 5 y Y j Z m Q L l j h b r k E f X O i 0 s j 9 S U Q c Q O O i 2 i 0 L e b D a a A C u J r t i Y k 2 N j X C I a r w a X F Y 5 U Y j e b t O 4 d H 2 P S N c 1 E B P V V F V Z V x p L Z 1 q s W f j i S y / j 5 E m t R j u L 8 q S t F g R d d t R m u N S M N n X A i o c p a c N a U d H s t R Z Y o s J c I 2 b U i v 1 t F g J t r L U h G L d i 7 l 0 / M n 4 H v O 1 G d Z / h e A Q T x j Q S 0 e p T E L 1 1 G R y b z 6 K Q W f 2 9 K 6 G Y Q 2 9 v M f e H v V w E N T 9 O / p X t + q 1 g 3 F y D w F k R 3 z 4 T I h h B F K V l Z v a 2 Z v C K q C 4 6 o i P z s B Y l 2 M v 9 N m V P d U n n s J t S o j k m J k X l M Z m R j O U w M d + H + e C E k g 4 2 + E Q N i M N b 5 x L + P w d z p k Z V d q W L l u p I 4 9 Z a / M X z I 8 p 7 d u 2 3 3 k S b u U W d x d / m z 4 Q w f 1 K k o a g R V P c c a F C Z y 6 x G e / W f H M C b Q c 3 W S Q u h b G 8 f x I 6 O Q W z v 6 I P P O w m j K 4 E 9 X U N w z 0 c h w g N J + E W 6 Z E X K e B U T M w q Z k 7 h C I 1 G E I k F h A W 3 y L k I o C C G d F E l l y u O k o w u v B 2 r x d l a b Y z t n b s I p s Q d J z B y s 1 P v 5 e a 3 g o W a R p p y z 4 f t T / V o L c n n D g n S Y P D v P 0 b 4 q 4 p M 5 Z K d T 8 J + J K G k W G I w g 2 B + D Q f q N B U B Z s Y m 1 C e n K t 8 3 5 k T t + D m f P n V P n R q c S i A 7 n V J y h D m t d H v b k G G K B p F J 5 C V v E L 3 0 e h 7 3 G i D O T I Y Q G E p g c B P y T y 4 e Y 0 f t 5 R / s F B t V K E 5 j + 8 j / + + b e K n x f A W W B + / 2 1 K J x 1 T c K I + G h X 1 y A m L w a G I 4 O S 0 G U c n r K p G x e t n x u F 1 W v G J N i e s o h d n 0 z k 0 2 s N w 2 d y I T a V h 9 1 m Q F C P V 2 + F A I l k j w 9 Q n b 9 2 E J m 8 t z A W n c s i o e g n C / Y U H C s e 0 K z u I q k F W K D E + l 8 L / 9 6 J 0 V D q v 2 u Q L + + 3 w 1 M n x h g Q K j U E 4 G 6 X x M y L j h J M b D W Y c P j W P X x 3 X X P N 7 h X M 2 i x 3 g L M z B O N + I n N 8 O U 9 y L o V O j c K S a k A 9 a c b x Q h 1 p R r 6 y 1 J B e R i v J 8 Q / M 2 1 L v F b h Q l 0 F Z j R l r s g T T C o s p a k R j l y u d W H E 4 3 F v u s b P Q W u f z F w C A 8 y m V J K M 8 b M 1 h 1 z 9 p y o P Q r r z M Y H g b q u l f m 7 q E h k d y d 8 q 5 e E 7 I e u 5 J s D p E o 9 j o r I h M J k W 7 S Z 8 K k m E b C + 3 d 3 d a G z q w O 1 x k Z Y X N J K o i o 7 6 6 2 q E u 2 v f / 2 s s s G Y D 7 Z 1 e 6 + S b j 3 u e m S i B V G V 7 W j d X Y 8 j m W l c 1 l I P 0 e o w E F + 5 7 B l X I 4 x Z A 2 i 0 i o S r o h a v D J H Q 5 R O 7 O n 5 b d t N K 6 J Z G S a d F Z X J V n / y 7 q S k s x F N S M z j b T a I I D I b R 3 N s p n H M E Z q s V J u l 8 d 5 N L i f + 5 s 2 E 0 X r J 0 / i M h X C 4 l d o C v 1 y U y Y h o 3 / 3 G / k t q E P h k c G U 0 h E Y 7 D X e 9 B R N R L l 8 e N 6 d k 4 D s 6 E 8 d 9 e n Y D D Z M C f f K Y H 1 9 X J 9 e V c e 4 u m J l K V o s 2 Q j q Z F j b R i N j U h n C s H Y 8 Q L 6 / Y Q P I Y O k a g m G Q y i l m B W 2 U S 0 y S K n a 9 D Y Y 0 d 4 J I 5 k S 6 1 a 8 W E j w J C k 7 p o Y u h t W U A 0 F 8 b k k n A 1 2 v D N u V f l 0 O k 4 + M 4 Q d N 3 f A 7 C i d T 8 a U z x a Q C Y q W I K q h o 1 k b q J z b 0 S W b j k R I N A P p m x d f f 1 H N O V X W / Y t P 5 e B s F j 2 x j H e w r x l m x j A 6 T p I z A p 9 R M o l g W v p c J H V K 7 j G f g a P H v U i r 4 S U W 3 7 2 E b C o g t m / t Q r + v F U s I i u E U V J k + a L g s N 4 O G S 7 y q n J b K h S n q / p l E F v 7 + I J r 3 L C b E n H B / Y 9 4 s H Z R B M h G X T s w j L + P C K t L O 0 e W A T Y z k I 8 F Z R M W O a 5 D r W f w G b O u q Q X A o D F t b j S p T r W N 8 b A z O u i 5 4 n D F l j x G z J / y o 3 V V H 0 0 L l F d U 7 G m B p T Y o U r J e O N C E 8 J q p I r R m x y Y w Q O b s 2 B 3 e z C 6 l Z I J K d R D 7 k Q M u e W s z H z C I 1 R V a N R W F s c 8 v 1 D M q L u d F M T 8 / e X g 6 x m b j Y W k t V o 4 F X Q u i 9 S R j O S F q p b 5 w S S O d j q G l b G s r D u F 9 G a 1 T i 9 G t 9 6 L m q U y 2 v U w 2 p s E h u k V L V Q F f / c 7 9 5 A f d 9 4 t 4 F t / r s 2 S D q t 3 p x e M K O 0 C p S h 4 v D 1 U Q n 0 J z 1 o n 5 3 D q + O L T / h X A 3 F q 5 c G h z 6 D / k G C 2 5 S C q V 6 b u / H V + h a I y X 8 u q v R z E l N 4 I q a M / o z I H N o q 9 K x l j G E 4 2 k z S 2 D 4 0 b K t D 0 + 4 6 D H v S Y L R T I p f F 5 b 5 G 3 F z f j J 1 2 L 1 p E 9 S T n d D f U K 2 I q r 0 1 I q c P U j Y x Y e c S c 2 A L W X S L B T C P K 5 s n Q E W J 0 C R n Z F T E R B i H m E 0 E X b N s i Y j A 7 k R H b 7 v U x U T N b R Y X t t K P 5 0 j r 4 R w L C 4 U Z h M M + r t P R z s x Y V M U 4 1 a 6 N B y a P f p x q T J j H l R L 1 m F a t y F F z z y j j 3 d t t E r R P m J J K 5 G j E R l c T 0 8 E O P 4 s k n f 4 2 h 6 C B e e e V 1 N e l b D R a n C X l 9 R r Y C d P W T m D h l o q e x O 2 r k G a X 9 V i M m z k 9 2 T Y + j w c Q F 7 O Y Q n B C t x 1 z 9 P s t B u 0 P x H B q w 5 o t M n X i v Q b O h N n 0 W 8 2 P z i 9 I B S E x 1 2 9 3 K 2 0 T j 3 m J y K I N f t G 9 l 8 H O z 0 i M n h J E W g j g w P Q G / S I H 9 D X V w S O M 7 y l Z 1 i I 2 L e l Z X E H U r A Z N L 4 9 x m Y 6 m d 6 O 6 l D a b D a M j B a 9 L q + 6 X E 9 n G K n Z C y z 8 k d N a m S j g l Z u z k B O y f k 5 U A y l I a l K 4 5 L r F N K S o 7 5 f Q g U x v G / j s 3 g Y / 9 l C L f + 2 W n 0 G 7 X J 2 H p X D q e m N 0 b d K w d r f C R k P J + d M W M m b F T B o J V I + D O 4 b V t q k e N j 6 x V b M D u 8 f F m v S o S S B q W y 9 f f 3 q 1 U D 7 / v 4 P b j j 1 t t w x + 0 3 4 7 F H f 1 k 8 q g T m c Y V C o i J T l C w D S i Z O E L M O B G E 2 s 3 S d T a l 4 K 6 E 1 w U i K P F p 3 + O C q t y A W i q n 7 n Q / U H d k e r K 3 H y i 1 c 2 v C D B G q q 7 X V t 2 H b F N j g z t U j N G T B 3 K q S I S Y e Z R G Q y I l p W a T O T z + F g 2 I + 5 Y T H 2 h S q 3 z j r g r T J H F R W 7 K B 6 O y Z Z B T Y 8 T U c M 4 k p h X E f A 6 f L 5 a I a g k b N D m a y w m m 5 D w r B A L b b o C P J x 8 r H E g M a 5 1 T n g i D V s 0 q g g 6 M h Z D J i z q 5 p Q b l r Y U c n E x 6 o 2 T q D O 1 w z 9 T u k m 6 u K q H P h H 5 X m D I b 0 E k b c R 8 w r Q k T Y H I F 7 V C E l 4 5 w h O l d l 4 O T I E g a u w F p a Y x s u R j H 7 s D q Y h w F D m d R M E p A R I 0 V 1 m f E K L u n x M Z L x L D l C z Z b D p y a a 1 9 f v y j n 6 j 1 i c v D v u z 1 i + R G V Z g M B e m T F D q v q M X U u T l k s q K + p 5 Y v e r o c 1 J 0 4 o b f S z d 7 P 4 B C l G p W c L s D Z a k J K 7 I 3 R 1 g x O z g Q x L C I 7 n s 0 g J 6 L f U i e K 3 l A W g Z E o w o z q T x Z w n b c O L b 1 a 4 c X m v U I U F Z P b z D / K R L L y W z 1 8 b S 5 p I 6 3 T 6 C Q Y K w v F I o d N I a K k V B S j Q I s f z k I z T O k a p E S V 8 6 B D D O Q 8 A i 6 7 D C R p c l E n T R 0 h Z W D 7 G p r g 7 r T A 2 B l E I S U y z G e H p 8 a H e G E G l 7 S I h L U Y R c U 0 w W S 2 q 4 F 1 d H z j p V M 5 A n E j I i J F X h u 0 o 2 / W v M j z Z f a y N A H n o a Q N y g j O 2 1 Y s U V Z F q h H 8 7 e B z D 6 s o j H e O H F U V b / V 1 n h J + O m u 0 d + T C Z + 3 O E F 5 7 9 j E c f e 1 p b G 3 I Y V I I 0 S t 9 E R l P a O 7 z s T T m + 0 I w m g 1 I h J J o c D S r R e 1 Y f U o H b a 7 V Y U D v d Q 1 i Q 5 t h S N S j 5 / J O Z D I l r W O t U E 6 J Z 8 9 8 8 J w Q 5 b j R G 0 c 0 E F R z K L W 9 W j p G V L i k x Z 0 T 4 1 V 7 N w 4 M 2 j n z 5 w K o 3 1 5 9 5 p + D o 9 z z z C B X Y 8 6 L m i a T q M J a J z O a g X Y R i c q O O v n X q s K B M p a A k l J 0 f X P i O M m Q M b l f K F + L f G o E d o M J l r B H E Z L B w g q s Z q U C 6 l I t h g k Y J p t h a 2 U 8 x C z y Q 4 1 4 K 1 O D 2 7 c m R f 0 y 4 d g G 1 0 d c K 1 h E Z 3 9 7 a Y B y L q 5 + Z 4 2 K l m B Q M 0 G C 6 X 9 z G F u v 6 V n U n g S P O / z K k 7 j h + u t h s 2 u r 1 Z c n L b I P + A 8 d G p z S Y P l r h j 3 9 6 M c / w V e / + o D S D D g Z H B 1 P w d 2 + e N y y H 5 5 / / i V c v f c q 6 Q N h T K 2 i Y s v 9 B w 9 N o t + 7 c v g Z c e e 2 B I Y O T Q k l 5 9 F 7 V T s G X 4 + h / z x D r o z v R x f 5 W j A 6 F 8 G f / f h l / N 0 z 7 8 A m n N 9 q c y I v q k I m Y F K e u E J O I 6 b k r N g + Y h u R m B J p A + w e 3 7 K T n Z W d 7 3 K 6 Y M 0 Y F D G F I y E M 9 P U j n g i L m p i C L d e o H B w E 5 6 3 C I m 0 8 6 B L l s l k 6 0 4 2 M 2 E l w h 9 F R k 0 N X U z t M E T t 8 W + 0 w 2 V h B i K R U J x K v 9 C C c u E 0 l o k K g Z m S G v T i c r V G D 6 / k + + / u G m A h K c z E 5 F 6 C / A Q e 5 D h 6 T D m v B t p X w W A t I i c p W 4 6 t R I U S V G c D s g / C w p k t y D q q h s U E R F 4 u 7 c L 5 J v 4 / V q U 2 u l 4 P 9 w G p P J p c B b 5 4 4 o N b U S k z L O e a 1 t d / g w Y B c J I O u y 1 o w f n z + v I m J M F Z 9 6 w 8 A j g 5 N C 4 F k 0 T f p x 3 w m h J o t d p E 8 X l h q c 0 I A D n g 6 N O 6 V E 5 Z W E K 4 W H R W 9 O 8 D S X I x r 0 6 L U l w P T P k K h I E w F C w y d f h X F Y P M U 0 L m t G T W O V n R 3 9 2 J s c k h J K 3 b q a S E 0 h i X l C m k E M 1 r t c 6 a M u w 3 t C 3 U s H L U W n J 3 L i d K Y V g R H S U a i K k d t r 6 i I w a y S X N W c A L 9 t M O 0 j K U y L Q b i 6 D c k 2 Z 0 n n S s t u 5 + 1 t O C 1 S q h L h l E F 5 4 l a C N o 2 w G E z B o M T S Y R X B H p 5 b a k s R z C + 7 / c 7 b V H 2 J F w 4 / i / b 9 9 b j U W j p 3 O Q w 0 t C E 0 m c X R J / t w 2 n x h h T L L f F U f L B w f L u W 2 J J I Z D M f y m B W D l q E / R i c n E v M i N b J w t Z l R 0 + 0 W O 8 U K W 4 M M C p 8 b w b 4 Y s v N J B M I F D I 1 m M D s c Q y x U U m P o b W K 0 t 9 C p 4 r Y 5 I b 6 Y 2 D c k L K p 1 6 h h X r U i V V s w m J t C + z Y K o 0 4 d I l h W D R L + X Q T P r q k d k J K V S y 2 l 7 R D M 2 1 H n 8 i p h S q J 7 u n Y g l M T q V x x u p t R W R f K 8 R F 2 n N 5 Y + 4 U I T u / a L 0 S A e M S y r / m s x G Z O a X D n i b K L Q L 4 W 7 L w N 1 i V 1 M U 5 e A 0 R 6 U 0 8 9 a X v n M h g 3 K J R V V y + / Z t w l E L C A y E 4 M j F 4 R V V e z X M b b s U / l 3 7 U T i P t X v L U c l Y P j D 4 D 5 + / A f / 5 w T v U V i d 2 z F 9 9 5 x j u + U + H c N 2 f H c R 4 3 y y C I x F 4 W x Y 3 C j 1 9 0 / 3 j 8 G 1 z w d U s E i K b Q k + n B a Z 0 H q 6 a k l r A 6 q y U 3 F a n X Y i m B S 5 z L e p s b t E n 6 0 S y a C q y W p W 8 Y I D D q X V S Z 5 3 Y T 3 I J R 8 I B w 2 w K D S L h C s a M c N I k t j V m 4 X C E 5 R o + I U i x w M S + Y 6 T 0 i R N H 1 b k E i 1 z O 9 U c w Z l 6 f b O G N A C X U 8 Q k L s j J w 6 R z Q Y R d G 1 V y c g y u H z Z d b J G k p 1 X w e G 4 6 8 c 6 y 4 p z o S w a Q i 1 H L 8 + p l n 1 Y R 9 S p i V j t F I q Y r V L x 5 + C s / 9 6 k X 8 6 L s / w + T J e U W Q k f E Y b r r i F h w 4 9 T r c X Q 5 c 0 Z b A z v z y G d v r A S G o D 6 q M K s H V Y s P J 4 r p K b G 5 D t q D Z V E V X c z n M 1 h L h O I q r d 1 u 5 I k U R k V A E D Y 5 O T L 0 z L 5 J u s X f I Y 3 E r + 4 t e r 0 A h i r e H N b u J X s a c S q 2 Q w T C b h q 0 j j Y I r C k N b A B 6 H R i A D Y z V i z + U R m B d u K Y S q l d L a r 5 a L S a a S K M S s O C P 3 Z a D p + x W U U P T y h Z M m j F Z E r T O a v R L b r 9 6 O y T J h n E 0 n 8 Z 3 v f B e 3 3 H J j c c 9 S h C c j Y v c s d b u z h B l t K J t N K 3 r 6 8 v O v i s q t 9 c 9 U / x T u v O c W 3 H X / 7 X j g w S / i y M B R l S D o a X f B K 9 s n P n E v n n n m N z D b z O j c t X q h m 4 v B B 1 Z C l S O c N u E P b u 3 B P 7 u j E 3 9 2 b w / c t a L i d V i Q j o s 6 d y a A U K I 0 S C 1 e U d 9 m t M E / d z o E f 3 9 I j r U q q c S A z H z Q B L N P J E q D V b l i y 8 G y U V N h 4 c y m C O q d Z u z o m c B c R D j h h H B p F V J k h K k l j v y c 2 E g Z N 5 z 5 N t i M N Z g K 9 K F 7 S w a p m B B a Q F S / m t I y K F Q v s 3 N m v B V Z O e f o / Q K G p l H q U L s q n 4 t r M 4 t F W Z H 1 b L K I v T o 7 v R C h w D r v O c v K h n 4 u y i i L k q O M t i 7 V y X q x o e j x Y 1 T K w w 8 / j m t v u B o n X 3 4 d h 1 8 6 h j e P H 1 o I 4 q W K f v e 9 t + C d N 0 t S k P t I k C y H R l x u W v v E 8 / n C 8 N B B M S Q + 4 L h z e x K x W R n I Y j c 5 6 x 2 K O + U Z H S 6 S i s 6 B X N 4 k B r 9 N N S w R 7 B e C s u Z h l n 5 z N 7 o w P D S I r m 6 6 e L W 5 j E w 0 I 5 z N g 5 i o Z r T B q i G c m B I 9 O 4 P c W A P q e k X 9 U 5 c W 4 u I 8 V E I I 2 l 6 L m G E C i Z Q d D b Z a H B 6 M Y 2 + H E W a j F R m / G f Z G O V r 0 + 6 A / i 3 f m H M h d o M 7 + 2 w Q D a W / Z q s 3 V R C f S 0 l Z W r R n K c O 6 V S d R f 2 b 5 o J Z e H H n 0 C X / j s J 4 r f S l M a R G w 2 o R I 7 H W 4 P 7 E 1 a X C n v 8 f q B g 7 j 2 u m v w i y d f w d 2 3 X 7 V Q 4 / 3 U 6 X P Y t W P b E h W R l Z / e e u U o b r + 3 V C X K P y 8 2 r N h h 1 o I F r 0 1 6 k C 9 G U q w n N o W E Y v Z p V i R F 1 u c R Y k o j n z S i p s s N 3 x Y P a n p c q N t i R 6 g / j k R Y U w u z m T R 8 H S 4 4 a j V O 2 N 3 T u 0 B s j h r Z l 7 W K 9 A o j U 2 V G f v p 4 A K k 5 4 b 5 0 f 4 t N 4 d g S E 6 M 3 i v 4 + 5 u o Y l A q Y j W s J c 0 w 1 G Z 3 3 q j m m q 3 o 5 S e t U E 5 i 8 f 1 5 Y P C M K D w c 8 H 0 h i I s r r 0 h k s f J v F + z Q Y l i y L 5 B J J V e 5 A o B O H y C Z y K o K 9 d o t X E R P n u H S C Z T Q F S 1 v f d u O + R Q s m X L J r O 6 J F j a M c z O y 9 7 Z 7 r M X S k l E N X V 1 8 n 1 2 F M Z w o 3 N E f g S q 3 u + T t f b A q C Y g U f k 7 R x r b 0 A V 4 N N i K i k M u i g I 8 L m t C I 5 I 2 q f 3 S K c M I n 5 y X n E 5 x M q w j s 8 m s D Z k 1 r C W t 7 A T F g h m I p 4 s e h 4 R k V U 0 F t I h 4 P J Y F N E Y + r 2 o 7 m 2 Q z k a O F C Y l j 0 6 e w q Z f A L b W 2 b g h l Y o 5 q V T f p W o e M v f H M K r x z N 4 6 T z W F 3 6 / Q y 9 P U K 4 G E p m M N l c 3 L 6 q c j j t u v 1 U F w e r Q q 1 o l g q k F x q Z Q 9 v H 6 G 6 5 X 4 U j V 0 v F t 1 l K Y 2 e k Z j T n R z u W 1 M p 7 F 0 Q 4 s i 8 D A W V u N F f v b y y b P 1 g m b g q B U M Q 1 p / F A + i 4 y I / v B 4 d c 4 z O z + j u B N j 8 o y e P J o 6 m 2 D 3 2 p B O x + D t d M D q M C M 8 E c V / f X k S 9 / 3 w O P 7 p Q 6 e Q T K d V M G t g I A J 3 e 8 m h w W R E x g g y 5 d 2 Y 8 I o t N a f 0 + K w h B u Z Q + U S V Z C w a Z 9 1 j 0 N a r e v a d 0 o J t c c v K i X s f F L x Y T P W J F + e E K j Q v m I X T h Y d T Y k u V K j X Z b G b c f t s t e O P g m 8 U 9 U J W r K p 1 I 9 T u 0 X D L C 6 X Q s u 8 i b p S a n M p S J X U 2 a Q 0 N f u o d z i Y s g u y / d c Q m m x 2 Z g M K d w j S 2 w r u u g b Q q C S m Z E 1 Q g U 4 D O b Y Z M e N Z u q c / 6 G + k b Y H Q Y c P T 0 C Q 0 F 7 9 X z U o r x B h K + u D t 4 2 N 3 7 T H 0 B a 7 K 8 + f x J v T c 8 o F 2 y t q I / l I D F Z R c E j m H n b 0 9 O J A e F 8 o 6 F i R w r J M T f K i Q b l e q d d d 2 7 2 / G P D 3 u + w F Z l 8 L q t 5 3 F i Q l I m D R P / h A W y 5 v k G l c g S 9 P r F d N W l F F Y / r d H H B A H 1 V y O u 6 0 z A Z N e J M h d P I F G M l m S C 6 G m J z c X V f a p H 6 v Q n a q C d O 9 G H u V F A l d D J H K 9 A X g 8 V h w c u v v 4 r T / a f l 2 R z o 7 k 6 g 3 b F U b b w Q b A q C Y m 6 S 0 V p q y E S 0 V A t B 1 9 X 5 N x 5 l R R 8 r 9 u 3 q w m j M j W Q y j 2 R K 6 z B 6 j 3 w 1 m o v 7 0 r a S j r 4 1 b h Z V J K N q I M T m x G C W j i G i E 0 m E x q K I T D J a Q u 2 C x W x A Y 0 0 Q c + E a I T Y 3 z D k 3 E j M y w E b T 6 J 8 y 4 J v 3 X r M w d 2 Y 2 b Y q m x 8 4 m j Z B q e 7 y q + h K h l 8 + O C 6 2 Y r R p h 9 N Z n k W z y q H Y c n t S O U 6 t + C L M a 0 Z f 1 M W X l 9 y x M V l G k f T l k 4 h k 4 3 V 6 E B h N g M C z D y i J j K d k S K j q D 4 E o i O W b k C q L p U g Y w V X h 6 e d v b G 2 E W d Z T Z 0 Z 4 u K 2 q 3 a 3 3 L U t N c R / g 4 1 / 8 V Z m A 8 N 4 1 2 P v B F Y l N 4 + Y i 9 6 X E 0 7 9 F c s p H h N D z d V l V f I p s U Q o j E x d J h 3 Y c a x L n a g 4 z l 2 k a 7 S p C L m 0 V 5 K 9 Z E I N H p O n x s P g m z 6 N m 2 i i y 4 u B B V N i q D x J C T D r K r V R G j M V E H R d 1 j b Q q C f R 0 d j a p O t 3 u 9 e M 2 / e W y l S t y + L S m S p f h F Q N c 5 T U 8 7 w 5 S E m V g b h d n J d z 1 m 9 F q P X 7 V L L l l A 3 T a P + n z g x U P Y 2 7 s H B m Z B Z 0 3 w F m 3 g p N h U d l 9 p j j A 4 G I W v V 2 t j 2 l s 5 6 V v k x H 4 2 W h B n X Q 6 H H U l D F o 2 d J Y Z I P P L o 4 7 j r m r v h r Q i m J T h V Q o c H U + 3 P p J I Y H b 6 4 i f X N w S Y F t V t L + j Y b K e C f F y m S k A F t R X 2 7 T x r T j c h s E D X S 2 I 0 d L p h F V 6 G 0 I j G x c i w n D X V i m j s T g p N l x K r k Z + f T o p N b R X 1 I i q V 0 d h r x R E w M 3 R Z F T N l E F t H p O H K J j H y W Z 9 r i R U T U l 8 2 M S k H r M B d U m g k n w O m p q 7 S p + v M + k e Q u R U z B o a i a m t i x t w f m p g J c L X Z F T L F x z Q 5 i / y x C m Q f R I Y T m b n G q i P O 8 J a k i 3 q 1 t d k V M r P x U j k / c d z d G / H 2 Y 7 1 8 a 8 s W k V N Z G J 3 b a 7 L i 5 8 e L 6 a 9 M Q F B 0 K S S a n C T y t V p i i T v h 6 S o b / k N 8 k z M w o k m e x r s y i k C 5 r X q l 8 B P V u Z 4 N 1 g b g I Z v y e n j Z j b C 6 J T D q J Y D q C p m 3 1 u O 9 7 A 7 j n / + n D / X 9 9 S A Z H T O 6 f g a v J o e Z R L B 4 L z g 1 k M B U s l b r a b K h M m m U U h V F G V G d t D n 3 F U g p M p S / P a O A k r d F X Q C a Z V f 3 D N H m u 5 f X 8 8 y 8 s T L w 6 m o z w 9 4 V h 4 A 3 K 9 C d 7 T f W g W m N W k z y 2 Y r r 6 J a K G s r 9 0 M G T p 0 t 2 X 4 M D Z d 5 X U K w c T E X / 4 w 5 8 u q J C 2 2 j z 2 u A L q 8 4 V g 0 x A U o b x q A r v X j l B w c a O 0 W h J I w o C U X 9 P 5 9 c q p l z Z n V B 1 1 a g + M D E + J j c T J Y R 0 s f M l 6 f c l A P z o a 7 H D 1 i K q X d S 9 K V 5 g W K e T r c c E t x M Q O S 8 r 3 e F w u K I 8 z 4 7 6 q e N T m Q 7 t v c Y i Q r 6 y c 2 I 7 G r F q t p T J o l n h t 1 I l 8 r D T g q T Z r C 4 L b k U E E R o s R J i 7 k I P T B b A E d G Z Z 0 r Y J Y q O R B 1 L G r e f G z c R q k o 7 V G + k f r f x 1 k n F / 9 6 p e R Y K 3 D I v K x C 3 c e b R q C 4 s p 8 8 T I v W g 3 L d 5 W B X k C P E F y B V S U F u t 2 k w 2 M X S e V y I R X I L z g y W F w z k 0 t g a s S P l l Z m 4 4 6 B N S L M N k 0 V s Y t K S B p u r 7 P D P x D F 6 L E Q X p v 1 4 R 2 0 4 N 1 C H Y Y z H n X c Z k V l C g y L o + o r V F A q 6 c 6 a S n A / y 4 r p 4 K C + 6 s o r V G i S p e g 5 r W F t v y T t 3 F I / k d C q w W y r v p / 3 S Z c 9 Y z g a g 9 W 9 1 J 5 l r f R I W W q I R 7 S L u u T q 3 s V q 2 D Q E R X V D d A T 4 5 + d V 5 i b Z m 5 4 C k B Z V 0 O j I i V j P w F F n R c J f L I Y g I P E E 4 n l l m P b 3 9 y F j i + P w s S T O z h h h z d Y p 2 6 q 1 q x 7 1 N R 1 q g t a D T l F X k g g N p n D g z 6 9 T S + M 8 + q + v w J i 9 D u c c F 5 Z D 8 0 H F b N S k q v K S e F i N y S 2 q M 4 l s b A 1 V m d 6 d K x F U v p B X I W J L 4 E g q F V x H 3 q D V 7 C s H P Y s 1 X d U Z F 7 V 2 q 6 i B I b H V C J v F h o L Y v z r 0 y k l c K j Y 3 r x H e 3 N k A X I 0 O b P M u l m R r x a Y h K K K 2 t R 6 1 t X U q c 9 P a I R J l X G s U Q 0 Z U t U a n G M J e Z M I G I b C S O s B Q m V q n U S W 9 b d 2 6 D W 6 n G 5 c 0 W L C j i T W y 3 T J I W M / P A D N K H i K r 1 w K D V b v 2 E b E R u H p H k 0 c I d n F f b 3 r w f V 8 Z 0 D j + 8 U k r z s 1 Z c F j a 4 v Q a q j K F L E 4 k i h k C t F / L T N b F S A s D n G K p 5 r D Y x m 4 k 5 h a r Y y k h z M o 4 v k p Y f W Y 1 3 d H e 1 Q 2 H S K j p E / N C Z D F E p 7 T 0 j 1 8 9 / h Q 8 7 X Z l B z P 0 y S i a R 2 G V a y 6 H T U V Q Z 8 / M q s Y 9 N T C r 0 t N p 8 A Y S e U R i E V W D I D S a h N P r l G N M m I s a c U I 6 3 p h f z I m i w t H y x h Q C f X G h I 8 Z V B M H y Y 2 l R A H V w I Q G T U z O 2 5 8 V G Y M l q R q J / h P N D J q Y t Y f P u u y d V O n w 1 J K N i 2 9 j S S I e z q l q v s 0 k 7 7 s z r / Q j 2 W V V h n u U Q m Y g j P J i A w 2 d X 8 1 B 2 u 1 V p J A 2 7 f P j 1 G 0 / h t W O v q V U R b 7 z 5 e l X L k X a w s 0 6 z n x k 4 f S H Y V A Q 1 6 q h X F U 1 3 9 N a q M L D 5 v g j M s x n U d b q U e 7 W m 0 4 5 R + S U R z 6 H B n c f u 5 g w s V g v 8 f i 3 p L D q X g E t s Y E + r C 7 X b n E j 5 2 U A i 7 Y S g K K V 0 M C 3 h n P 8 j A r p Y M A u X n r 2 2 n T e I f V R y B J X D a B G b V q R U T W v t Q t 7 a 1 N k Z d O 5 o E 0 L J I D g Y E b 7 n x P z p s K p 8 N X 8 6 g t m T f u R S O R i 9 B U S s A b z 0 0 k s q I u P A q 6 + p e M B X f n k A n / 3 c p 9 R C B F u 2 9 I o a y f L Y M i 4 C S b V 4 A e f P c n H T g t f w f L C p C I o q C D 1 s J o M Z h e F m 1 G / z w N l i F p V C a 5 g Z 0 f m 3 1 O d g 9 2 q v z R L K 0 U g U d X X a h H A 6 k I f D W 2 J N h V w W r D J L z x P r P O h g F d q 5 X P U B 8 B H W D m e H H V 5 n D X y m w E I s X m X p M b P Z A Y M 5 A 6 t 0 U T q W w p k X x 1 Q l W H p i m f b u 6 / W g I H Z v / S 4 v D L 4 0 D g 0 f x E h i C K 8 d P I B 5 v x 8 N D X W 4 9 d Z b 0 T 9 + X P o z i Y c e / R m 2 7 9 q F U E h z O l D V 5 6 T u 4 O k R t c B A 3 U 4 t b c T b I / c Y W 1 o T Y z V s m k g J H U b h N t f V J I S Q G M 2 g 7 V P h L D 4 D b A 5 N P a D n y G R h f Z p S Z A S N X e Z T m Y q h M k R g O A 5 r d x C s 7 s q 4 P V Y k I j h 5 e z C 0 8 i o O H 2 F 1 1 N j z 2 J 4 J 4 d D A 6 7 j 2 5 p u V p 3 V w 3 q z C l H Q k Z 4 U B N p q 0 O i B p J + p 3 S r c W J 8 A i E 0 l 4 2 k q M 7 s U X X 8 Z t t 9 1 S / L Y U y Y J f Z R L 0 9 5 m w e 0 u 9 c q X r e O v Q G 7 j 6 q m u L 3 z T 4 R e 1 / O 3 9 + / b y p J B S R l 0 Y q c J K u p K G J n m 2 G / / S 8 U u k I x o q p R M J 0 y X 6 i i 5 X G a D m M D Q 4 U Q q x J b l W S S o d e M / s j X B y Y J e D p s O L O u 2 7 H q y 8 8 r + y b n j J i I s y i b X O J m / n p G J z N K a S T G U y / M 4 / A Y F C t q 6 U j k Y h j / / 6 9 x W / V Y T f U w Y k W 7 G y v k 3 u b M R 4 0 q m f g 9 E j z F t e S f v W t s i x P N W w 6 g i J c D V p A J e v x 6 U h 0 t Y m 9 Z M L c c E x + i y t D l f a T H i H B 3 C c u 4 V m O G p c B / q E M E t k c 4 l n p 1 B g X d z Y h l z C g s V j U 8 S N c H C Z F D a c t d c c d t + M H P / g R E j E t s D k e T I h E y q o Q M a 7 z Z N 5 b q 6 0 q 6 b K i + b J 6 F Z e Z L 2 Q x d z q g y j f / + u n f l H K l V t G 5 j s w 4 U G P N o d 2 X h 9 e m M d V 4 L C P a y m J y M I i y Y h S 1 8 n y w K Q l q 8 O g I k o 1 2 n M 1 4 E R 6 i d y + G e m c e N q 8 V D d 0 u G G x 5 l X t D d W 9 i Y k z N N Y 3 0 D y 2 o f z p C q U l R N x I w c n G 1 Q h y 1 r o x a 7 N n u c S 2 q 5 v M R L h y B l E X l m 9 l s V n z 9 6 1 / F U 0 9 r i Y e s B Z + K i 8 3 0 0 r D Y O / O w R 5 3 o f 3 0 K g Q F R / U I W W G q F G D r c a N h V i y e f f h q X b L l E l W W m 2 h 4 R a R Y e T S I d L W k g 5 Y s 5 X M s V 8 M e L R X 1 I N Y L p 8 V J Z O h 0 M r j Z w P a L z w K Y k q P 7 a T t g w h r p a P z w 9 F h T q / H A Z S 4 3 L n K f 5 g D Y H U V d b r 6 R U c 2 u b p v e V w W t p g a e G i 2 4 V U G N p R y Z T n D c R A n s / r O 6 4 G c A Q s M R c S Q r c c c d t i M d F N R f e 5 v K 5 s P P W b r h c P o Q x p x b S H r Q k E A u E F t m 6 d C T t 3 L 8 d j m a T U t s 9 L S 4 c T r E 8 N B R D V S F M W B y 2 l C p K Q q p 7 x M 4 9 P Y q x l i P Q H z p v x r l p R 0 V + q g b N P l H 7 B l L I T D q Q N C 2 e E G x s 8 i A x D Y y M D C t X K t P j + 0 4 O o 6 + 4 j i v B O S 2 b 3 a k q w i Z y o r M X + z C b 4 K T v K n r F R 1 g T m M t 2 K O 3 T V t 0 Q s O r r / H x p W a J c 2 I y D U T e G o 8 3 w b 9 k H V 5 X Q o V q f T z F F T m d M H t F y m v a 1 Z n A m 4 l H e u s h o G s b k 4 s B a m 0 v 7 z j r 0 R L 1 1 C / Q A W R 3 e x g s p x b x J w d i G 7 E g N H F t E R d s a R 8 E 8 J 0 I / V P x V A y O F t v X u W P D 2 N P t a s G 3 7 d s R i J d s r N J W A z 9 K F V D 4 s a k R M r T u V s Z n R U 7 f Y e P 4 I F w b O a J A 1 R Y t B y 1 Q S Z m c 1 g g q N R n D U v 5 h x J U w Z F I y 5 R W U O 9 u 7 b i 1 B Q 6 9 v W y x u F U R Z Q Z 8 / h p t 4 U D g z Z V G J h e D y m E h Y X Y N B C 0 1 h O O x g M q 2 h 3 2 t T l M D q r B + O u B B l J i + 2 G z Q K D j Z W P n M g i q m w j p q O z / g N R E A V A R z Z S i n p m m W a C u U 2 s j k P 4 W p 2 Y O j m N 7 J A X P l + b W n c q 4 Z / D Y N n a T R 8 G 6 C t r l I P R O R c Y o b M I l P Z H U s X k 0 E h 4 o X Z E T a c H D f H F O U y W c B a + L g 9 y a Q O S I o x Y Z M d q s S y k 0 h O O Z g O i c z E Y h M b 2 2 2 J 4 5 b Q R d V u 9 o m F o j J O p J R w b k f E U U r M u z A 9 n c c + 9 d 6 v f y j E e W J z q s x Z s O g n 1 1 N v 9 + P f f e x 7 3 / c M 7 a h W 7 9 L A b h c l 6 J P v s a t l + s k N 9 W U 7 C W l / A 0 H Q I M + P z 8 M 9 P a Z 4 + O W b + X A i h s Y g W J 5 Y 2 q 7 C U K f 8 Q h t 4 e g S V j x 3 5 X i U N + G F C 5 q B p B 6 V K c M 7 8 o 5 A o a V Q a G I i p Q 9 c B r B 9 V 3 w l 5 h 1 6 R O B X F g 0 I a j u T q 8 G h D 1 z 2 J G a C C M 1 r Z W t W A 1 w Q W B P M 1 u 1 b e u V j P 2 O c O I J I 3 w D 4 Q w I m N g W 4 O m X R w 8 9 D r y 8 t 9 l + y 9 T 3 y t h u o C 0 q P V g M O 8 r H O 6 b V G p D M p P H b P + 8 t K 4 J u b g B D r c L 1 l o j o p N J l S I f H I y L 0 R n B / f / 5 M D 7 3 / 5 7 A v f / j j K g E e e U + Z 4 X X 2 q 0 e 2 O q t O P n O C T g b X G p l 8 Y 7 e D v z B K / P 4 + I / P 4 K 7 / e Q y J 2 N I 8 n M 2 K / W 1 V K G q d o P u C 7 M V 6 e z f d f D 2 O H H l H f R 6 3 L o 4 k 9 3 f v V S W h 9 T W O D 0 5 7 4 G h y I j H O l V W 0 t B q u r 0 V n g 7 6 x R m M y m k G 2 r R E N H S 4 E B 2 J 4 7 J H H k X O k 0 d R Y f Z V C p t i f t Z 9 / 9 s C m k 1 B O e y l t 2 u e p Q 9 o U h a f T B n u L U Q U + s m 6 B q 4 N q X l 4 R j T 9 R s o V i m Q j m / L N I 5 5 P I Z f P I h n P o q N v O Q 2 H L i L H c F 4 I / d P 5 6 9 Q c d L L P 1 q k i F j Q Q 5 u 6 E o q b h 0 z c T E p P r s L a x s q 1 J C 9 i c 9 O G V u x u G 3 j h T 3 a m B k C w u P E j 6 T F a 2 e L N J T E c T t I X z s 3 j u w + 5 q P q 9 8 q w U K m h y a W O j / W A t P v f P P / / F b x 8 6 b A 9 T v b 8 b H L e t V m k 9 b u 2 u Z B L B Z C u D 8 J Y 9 6 K P 3 p m A A 0 x E k w O f l s K D 9 7 U g 9 l w C r U O I 7 7 x q d 1 I j O S U x 2 9 2 Y B b m g h W 1 W 1 y w 1 Z h h c g q x 1 t k x P p / E q U n N v r r v 6 l 3 q 7 2 Z H j b M g A 1 e r a b 7 e 4 C L c i Y y 2 T F l D X R 6 J 0 Z B a x I E a A Q v f z M a s i K G i t k Q F Y i n W s D A g M z q F L T u b 5 V q i y B n S C w V G 5 + R a t o w F y U A a 3 k 6 n i t 9 L J J N o q t U W s m a s J 4 u l u m 1 y f 5 F M 0 / I 8 M 5 k L i 9 U 0 P P x G p M B 5 l s 0 I c y 6 D f b Z 5 G D v C c F v r h U B c u O p P D i i u 5 j Q b 8 O i / 2 o O 8 x a c a M h m Z R X 0 9 c 5 8 Y + y e d H I + g f u v S C j i h k R j G C 0 7 M Z e 1 V y g 5 v T l z T l c I 7 E z a U r f m 9 7 m B k N 5 0 T u 2 0 B e F t d q g o v b a K + a C + y x t U n V 7 n U T i Q W w 5 2 7 G S Q W g 8 3 g E 2 I x Y G Y 6 A p c Q a P R k B M 3 7 6 1 Q 0 e g 4 Z 9 I / 1 Y 3 v 3 T j j r L W I j 2 x C Y T i E Z C 6 J 2 R w P e 9 l d P W F w L N p 3 K V 4 6 s y Y K Z k B k + a x f m 5 v x C S E x v 1 3 5 L U Y 2 T T i S H d I k a W O P V i I f M J Z 2 K w m I z i 4 0 V R X Q i g 6 D Y W p x 5 D 4 j x m 5 V B 1 d p g / N A Q E 3 F o d G O J i a D 0 Y 0 0 K E l N 8 L q m k y K T Y w G s h J o J 2 l c n q x q v 9 X l W 9 V 6 W G i D b h a 3 D A Z T H D 6 r L i 1 K n T e P v 0 W 4 h Y g h i a H Y S j j f a 1 G e d S E 2 j f b 4 d j d / t F E R N R J K g P 3 u B Y a / n c c V c 9 R t 8 d h 0 u E D x M H n / x 3 e / A X X 9 i i 6 k B 4 v V 7 h i t p x s 8 W a A p H Z F H w 9 N S q s p X a r G + 4 2 C 3 x i a 7 k 6 j a I K u p C c j + H w + M b a E + 8 3 t H g 2 b o q A I 4 9 9 y Y W w p y J m n J k R 9 d p q x P P P v 4 h a r 2 b / n A + Y / u E o t O P I m K i K T l a j L Q g z T M E g Z v O R Q y e w 8 5 a b s X V r L x 5 4 4 I t I Z A v w i D 2 9 v 7 t d L Q x + c n p l 1 X I t + M B K q G V T p i t Q k C 6 L Z r y q F g R R X 2 P D v n Y / / t f H 2 z E 2 0 4 f 5 Z L / o 2 H 1 w 1 4 Z F X 8 + h k F h s K H D y j 1 I r M S E 2 l 6 i F S a 9 m P 3 1 Y w G Z e a 1 t f C M g W u T r H 4 V E r P K J 6 N / j n Y X a Z Y U 7 a M O Q q r a N 1 P n j h n E O I x Q D b p A G h o b j K N p i M j O H W a 2 + A O 5 B V S 5 q + G 4 v D N G d U l W d / c 9 a h y p 2 t B 5 Q N x b d S / 3 z A Q U 6 3 n C p 2 t c U P d 4 8 J 0 W Q Q 0 a E c v J d o O g z D + f n 2 X E S a s + l I m 1 T K A J f E y T K 9 g 8 0 i B q / Z Z U B B G n 9 u J o 5 + T 5 s 6 9 8 M C t 6 j E L H O 8 0 X A V 0 r h u R w 7 H j h 1 H m 6 s X R / P V X d p r w d V i 9 x 3 t p 1 Z i w s y 7 D + F z n 7 0 f Z l F H G D C b T M v 7 D I f h 3 N W k 1 P 7 X B i / M o 1 c N G k E J N q t j Q o c j n c C 2 g h + s r h O u G R H R b E B P + x 7 5 V w h F R D / r F X h 6 H c i n c y p l Q M f s q a B a 6 Z x B l / 4 z U Z y D G x H D + n X A R 9 B A Z s i p i i v b / I j 6 o / D W N e H g 5 O K S y u c L L u L G x d w I s o P d L W m 0 e H O I T s W R 8 7 l V g u M 7 o r 5 X q x 1 4 o f j A q n z n i 4 T V g c a e V r j r v P j + S 3 Z 8 4 W + j u O q P D 2 K 6 L y R C K I + a L X a 1 s n l Q F U J U Y k m d x 4 B L d g d j + O I 1 9 g 0 3 z j + s o G a x p z C L 0 6 d O w 2 3 w 4 t B 0 9 S q x 5 w O d m A j 2 p r d Y i 5 E l n E l M J 6 e s 2 l J I 6 w Y u s r e A j R f p v 2 3 4 J 6 Z F n z b i z f F S h I O z W d 5 b W p s l p N J j U T T X N e B H v x z G w V c H c f a d S a S M e Y S F o x n N Z n h F B b z U 9 u G J j n i v Y b I Z s G 3 b V h R y o m 4 X I y H W E 3 S t l 2 M y b F q y Q N z F g E / 8 o Z F Q C m Y r A v 1 x 2 E w m Z W i z A e j p Y 2 4 N Y / V s t S b k L B H 8 l z c m 8 C + e m s K X f z 6 I T C G H 5 H x a 7 K m k 9 H h e F Z 3 / M K F 5 A z 1 8 l Y g m U q o / u C r K R u O 5 s 4 6 i D r K O k A G 1 Q F A b 6 c l Z T z g t i 7 1 w 5 4 O T a e m s b A 4 / + I M G v P i X H X j x r z p U e W U d X M s o K M Z q O e p b b G j Z X 4 u G n T 6 1 r u 4 l 3 d U D K T c r W K P 8 v c L B E 2 / A L J p A 3 r E + H r f l Q K / e u h N T E R 8 4 C R X P X N g j Z 3 N 5 + O N i j B o L M I b r h Z k Y M N Y 3 B 3 u 2 R S y o r E o u M 6 Q c c D U 5 8 S f 3 9 + J f 3 t 2 F B 2 9 u U / X O C S 5 M n Z x L I V 3 z 4 R L q r w x s / J x b W 0 0 W L J B y 2 x 2 3 q + + x s l U I 1 w t 6 Q u j g / E b V U 9 S e e c H L R 2 i O v o 2 i 3 d 8 u / v A f n y 9 + A p 7 + 2 i 5 Y X S Y U s g b 5 6 0 Q u k c P p v m l V g c c n 7 c 1 V 3 D v 3 0 p 2 u N R L X i z q K R h Q 2 Y B n + j 1 D C X T u 0 E g P B g Q Q O Z b W C K w y a Z a j Y x c I i B H X z 1 i S e P 7 c x 9 R T J o P n / o h G i D Z / N j 5 q t b v i 6 v M q z Z / F y l c M 0 / t 3 B K X z 1 + w P 4 x H c G Y D A v V i v t T u d H x P Q e w l j M + V T L Q 6 0 T f + c y p R t F T A p F 4 l k 8 S j Y x R T 1 4 x z 5 c u b U F T W 4 b c n 4 W T k w i M p D D z E A A 3 u 0 W t N S U 9 P a G r n p t k l f A R Y 4 P J h b H d + 1 u y c B r X 6 H A / U c 4 b 3 C N r r H i Q t U 2 h x 0 3 e R P Y l 5 v G N c 4 P Q i J n a S A s U v m I z a z 2 E a Z 8 D r t z U / C 2 u Z C p 1 U p H p c / 6 E I 0 l 8 O h w F H l R A / / N F 3 o R G A r D 5 r F h d A o Y t S y O O u c c B u v y s c p p 2 W o r H + E i 0 E Z N Q R S D v a 0 Z t V J G O p K D p 8 2 h k k A P 5 y 4 8 Y u K 9 g S h 8 V S W U Y L M z 3 Z z R B I P N i e g U E w U N S M R S c H r d 6 L 6 8 C d + 4 r B 0 P 7 t c 6 j 6 7 0 y H g c d U j h S s O 8 I k Q d T N l m k Z b b t y 9 e s H m z g v b H R q M l P I d 9 b S w 2 K R L K Y 5 W B q e l 9 J v t 7 P y L X G n i t o 1 x T W T o c N j t F C U a j B r D Q k T X a h P n T a Z g 8 W S W U j f a c W l s q O J L D o U g d j t v b c N T S j M O F e j R l S h O 6 5 S X E u A r 6 Z o d e 8 2 E j 4 a l Y u d 1 o 0 t Q / x h 7 c 0 L O 4 B N x G 4 0 J S c 7 T Q v U I V g v o Q w O / 0 Y T R j R 3 g 4 D n u b E J H L h E w i A y 4 V 5 W u r x 6 G k G / k K J 8 S k T V P 7 S E x X d C x O g 7 + m e 3 O n x a + H l 2 0 1 s M T X 2 d m S S 9 t W J w N 7 z g i n x w e n 9 T 1 4 g A u G o U h M m r m 0 D E F t f j E 1 a / W i v r M F j b V t i G J c u W q 9 H U 5 E o F U U X Q 4 M i U k a x L A q g 9 e W h / 0 C 1 h L 6 o I I 5 R u u N U 4 k a j A R M C 2 n 2 X E / X 2 p B H Z M 6 v 7 X i f o k Q p r P O X r 0 5 Q H x b v 1 f N T B m Q n 3 S g E 3 b A 4 h D v K e 7 8 1 s v J E p s N S g L V Y 3 6 8 c l 7 V / e I q 3 5 D Y g z o 6 r 8 R M v 9 N m R L Y s 8 8 n Q 6 M N 4 f w y V N G 1 d 1 6 X y R y 2 b w 6 j M P i f 0 d x c l 3 X s P p Y 6 / j 3 c O v I j F 1 Z K m X T 8 d m 9 / a V o y 4 e h L m Q w 4 x r 9 d K 7 r O m 2 X N V Y F v o 4 / t H S o B c N l i V g 2 T K 9 x h 3 X 9 z q V d a o 6 6 O 8 H + O c m 8 f p z j 2 H 3 5 T f i 3 I l D S C Z i s D t c a H Z E l i c o 0 t L 7 O e m Q t s x G R C S v B r p 1 V w o Y 5 b q 7 m x l M y O N K 7 x s N T k 1 c 3 a V J / U B f B J N R w N 7 p w 8 C G h Q 5 d B E T 6 8 L 8 7 t i X w / w M m n 8 Q / f s b w u Q A A A A B J R U 5 E r k J g g g = = < / I m a g e > < / T o u r > < / T o u r s > < C o l o r s / > < / V i s u a l i z a t i o n > 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7A8D4914-0B60-433C-8F65-D69A37CA798C}">
  <ds:schemaRefs/>
</ds:datastoreItem>
</file>

<file path=customXml/itemProps2.xml><?xml version="1.0" encoding="utf-8"?>
<ds:datastoreItem xmlns:ds="http://schemas.openxmlformats.org/officeDocument/2006/customXml" ds:itemID="{A44711AB-69FB-4386-BD5B-A9EC26F80952}">
  <ds:schemaRefs/>
</ds:datastoreItem>
</file>

<file path=customXml/itemProps3.xml><?xml version="1.0" encoding="utf-8"?>
<ds:datastoreItem xmlns:ds="http://schemas.openxmlformats.org/officeDocument/2006/customXml" ds:itemID="{91153748-480A-4658-B00F-9881496E69BF}">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20985536-AD77-4271-AD8F-4D525A2B4371}">
  <ds:schemaRefs>
    <ds:schemaRef ds:uri="http://www.w3.org/2001/XMLSchema"/>
    <ds:schemaRef ds:uri="http://microsoft.data.visualization.Client.Excel.LState/1.0"/>
  </ds:schemaRefs>
</ds:datastoreItem>
</file>

<file path=customXml/itemProps5.xml><?xml version="1.0" encoding="utf-8"?>
<ds:datastoreItem xmlns:ds="http://schemas.openxmlformats.org/officeDocument/2006/customXml" ds:itemID="{24D106D8-82EF-465A-B837-AFC63C3B53A4}">
  <ds:schemaRefs/>
</ds:datastoreItem>
</file>

<file path=customXml/itemProps6.xml><?xml version="1.0" encoding="utf-8"?>
<ds:datastoreItem xmlns:ds="http://schemas.openxmlformats.org/officeDocument/2006/customXml" ds:itemID="{FF57C06B-97F9-44A8-AE74-248663944F5A}">
  <ds:schemaRefs>
    <ds:schemaRef ds:uri="http://www.w3.org/2001/XMLSchema"/>
    <ds:schemaRef ds:uri="http://microsoft.data.visualization.engine.tours/1.0"/>
  </ds:schemaRefs>
</ds:datastoreItem>
</file>

<file path=customXml/itemProps7.xml><?xml version="1.0" encoding="utf-8"?>
<ds:datastoreItem xmlns:ds="http://schemas.openxmlformats.org/officeDocument/2006/customXml" ds:itemID="{6C1795F0-1D8E-4C12-BA79-5A093E149F0E}">
  <ds:schemaRefs/>
</ds:datastoreItem>
</file>

<file path=customXml/itemProps8.xml><?xml version="1.0" encoding="utf-8"?>
<ds:datastoreItem xmlns:ds="http://schemas.openxmlformats.org/officeDocument/2006/customXml" ds:itemID="{A956C07B-1523-421B-B207-15292C3DD466}">
  <ds:schemaRefs>
    <ds:schemaRef ds:uri="http://www.w3.org/2001/XMLSchema"/>
    <ds:schemaRef ds:uri="http://microsoft.data.visualization.Client.Excel/1.0"/>
  </ds:schemaRefs>
</ds:datastoreItem>
</file>

<file path=customXml/itemProps9.xml><?xml version="1.0" encoding="utf-8"?>
<ds:datastoreItem xmlns:ds="http://schemas.openxmlformats.org/officeDocument/2006/customXml" ds:itemID="{A6F0C3AE-0C13-474C-89FC-2B583D8F005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Sales Data</vt:lpstr>
      <vt:lpstr>Cards</vt:lpstr>
      <vt:lpstr>Sales by Team counts</vt:lpstr>
      <vt:lpstr>Sales Dashboard</vt:lpstr>
      <vt:lpstr>Sales by Date</vt:lpstr>
      <vt:lpstr>Sales by City</vt:lpstr>
      <vt:lpstr>Longitude and Latitudes</vt:lpstr>
      <vt:lpstr>Map city</vt:lpstr>
      <vt:lpstr>Sales by Theme</vt:lpstr>
      <vt:lpstr>Sales by Team Leader</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Nischay G</dc:creator>
  <cp:lastModifiedBy>Nischay G</cp:lastModifiedBy>
  <dcterms:created xsi:type="dcterms:W3CDTF">2024-06-17T15:25:06Z</dcterms:created>
  <dcterms:modified xsi:type="dcterms:W3CDTF">2024-06-20T10:38:18Z</dcterms:modified>
</cp:coreProperties>
</file>